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เวิร์กบุ๊กนี้" defaultThemeVersion="166925"/>
  <mc:AlternateContent xmlns:mc="http://schemas.openxmlformats.org/markup-compatibility/2006">
    <mc:Choice Requires="x15">
      <x15ac:absPath xmlns:x15ac="http://schemas.microsoft.com/office/spreadsheetml/2010/11/ac" url="D:\งานวัดและประเมินผล\โปรแกรมธุรการในชั้นเรียน 2567\โปรแกรมวัดและประเมินผล 2567\โปรแกรมปพ 6\ปพ 6 อนร (ประถมปลาย)- 2567\ปพ 6 ป.5\"/>
    </mc:Choice>
  </mc:AlternateContent>
  <xr:revisionPtr revIDLastSave="0" documentId="13_ncr:1_{7B19A6DF-1227-49C7-95CC-1C511F0F632A}" xr6:coauthVersionLast="47" xr6:coauthVersionMax="47" xr10:uidLastSave="{00000000-0000-0000-0000-000000000000}"/>
  <bookViews>
    <workbookView xWindow="-108" yWindow="-108" windowWidth="23256" windowHeight="12456" tabRatio="948" firstSheet="2" activeTab="3" xr2:uid="{00000000-000D-0000-FFFF-FFFF00000000}"/>
  </bookViews>
  <sheets>
    <sheet name="ข้อมูลพื้นฐาน" sheetId="1" r:id="rId1"/>
    <sheet name="คะแนนภาคเรียนที่ 1" sheetId="4" r:id="rId2"/>
    <sheet name="คะแนนภาคเรียนที่ 2" sheetId="10" r:id="rId3"/>
    <sheet name="ผลการประเมินกิจกรรม" sheetId="14" r:id="rId4"/>
    <sheet name="ชุมนุม" sheetId="67" r:id="rId5"/>
    <sheet name="รายงาน1" sheetId="2" r:id="rId6"/>
    <sheet name="รายงาน2" sheetId="13" r:id="rId7"/>
    <sheet name="รายงาน3" sheetId="123" r:id="rId8"/>
    <sheet name="เรียงลำดับ" sheetId="125" r:id="rId9"/>
    <sheet name="พิมพ์รายงาน ครูประจำชั้น 2 คน  " sheetId="8" r:id="rId10"/>
    <sheet name="พิมพ์รายงาน (ครูประจำชั้น 1 คน)" sheetId="184" r:id="rId11"/>
    <sheet name="รายการ" sheetId="180" state="hidden" r:id="rId12"/>
  </sheets>
  <definedNames>
    <definedName name="_xlnm.Print_Area" localSheetId="0">ข้อมูลพื้นฐาน!$A$1:$V$42</definedName>
    <definedName name="_xlnm.Print_Area" localSheetId="1">'คะแนนภาคเรียนที่ 1'!$A$1:$Q$67</definedName>
    <definedName name="_xlnm.Print_Area" localSheetId="2">'คะแนนภาคเรียนที่ 2'!$A$1:$Q$67</definedName>
    <definedName name="_xlnm.Print_Area" localSheetId="3">ผลการประเมินกิจกรรม!$A$1:$AI$62</definedName>
    <definedName name="_xlnm.Print_Area" localSheetId="10">'พิมพ์รายงาน (ครูประจำชั้น 1 คน)'!$A$1:$K$44</definedName>
    <definedName name="_xlnm.Print_Area" localSheetId="9">'พิมพ์รายงาน ครูประจำชั้น 2 คน  '!$A$1:$K$46</definedName>
    <definedName name="_xlnm.Print_Area" localSheetId="8">เรียงลำดับ!$A$1:$H$64</definedName>
    <definedName name="_xlnm.Print_Titles" localSheetId="6">รายงาน2!$5:$7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63" i="123" l="1"/>
  <c r="AF64" i="123"/>
  <c r="AF65" i="123"/>
  <c r="AD13" i="123"/>
  <c r="AF9" i="123"/>
  <c r="AF10" i="123"/>
  <c r="AF11" i="123"/>
  <c r="AF12" i="123"/>
  <c r="AF14" i="123"/>
  <c r="AF15" i="123"/>
  <c r="AF16" i="123"/>
  <c r="AF17" i="123"/>
  <c r="AF18" i="123"/>
  <c r="AF19" i="123"/>
  <c r="AF20" i="123"/>
  <c r="AF21" i="123"/>
  <c r="AF22" i="123"/>
  <c r="AF23" i="123"/>
  <c r="AF24" i="123"/>
  <c r="AF25" i="123"/>
  <c r="AF26" i="123"/>
  <c r="AF27" i="123"/>
  <c r="AF28" i="123"/>
  <c r="AF29" i="123"/>
  <c r="AF30" i="123"/>
  <c r="AF31" i="123"/>
  <c r="AF32" i="123"/>
  <c r="AF33" i="123"/>
  <c r="AF34" i="123"/>
  <c r="AF35" i="123"/>
  <c r="AF36" i="123"/>
  <c r="AF37" i="123"/>
  <c r="AF38" i="123"/>
  <c r="AF39" i="123"/>
  <c r="AF40" i="123"/>
  <c r="AF41" i="123"/>
  <c r="AF42" i="123"/>
  <c r="AF43" i="123"/>
  <c r="AF44" i="123"/>
  <c r="AF45" i="123"/>
  <c r="AF46" i="123"/>
  <c r="AF47" i="123"/>
  <c r="AF48" i="123"/>
  <c r="AF49" i="123"/>
  <c r="AF50" i="123"/>
  <c r="AF51" i="123"/>
  <c r="AF52" i="123"/>
  <c r="AF53" i="123"/>
  <c r="AF54" i="123"/>
  <c r="AF55" i="123"/>
  <c r="AF56" i="123"/>
  <c r="AF57" i="123"/>
  <c r="AF58" i="123"/>
  <c r="AF59" i="123"/>
  <c r="AF60" i="123"/>
  <c r="AF61" i="123"/>
  <c r="AF62" i="123"/>
  <c r="AF8" i="123"/>
  <c r="D5" i="184"/>
  <c r="D5" i="8"/>
  <c r="J39" i="8"/>
  <c r="G39" i="8"/>
  <c r="B9" i="10"/>
  <c r="B10" i="10"/>
  <c r="B11" i="10"/>
  <c r="B12" i="10"/>
  <c r="B13" i="10"/>
  <c r="B14" i="10"/>
  <c r="B15" i="10"/>
  <c r="B16" i="10"/>
  <c r="B17" i="10"/>
  <c r="B18" i="10"/>
  <c r="B19" i="10"/>
  <c r="B20" i="10"/>
  <c r="B21" i="10"/>
  <c r="B22" i="10"/>
  <c r="B23" i="10"/>
  <c r="B24" i="10"/>
  <c r="B25" i="10"/>
  <c r="B26" i="10"/>
  <c r="B27" i="10"/>
  <c r="B28" i="10"/>
  <c r="B29" i="10"/>
  <c r="B30" i="10"/>
  <c r="B31" i="10"/>
  <c r="B32" i="10"/>
  <c r="B33" i="10"/>
  <c r="B34" i="10"/>
  <c r="B35" i="10"/>
  <c r="B36" i="10"/>
  <c r="B37" i="10"/>
  <c r="B38" i="10"/>
  <c r="B39" i="10"/>
  <c r="B40" i="10"/>
  <c r="B41" i="10"/>
  <c r="B42" i="10"/>
  <c r="B43" i="10"/>
  <c r="B44" i="10"/>
  <c r="B45" i="10"/>
  <c r="B46" i="10"/>
  <c r="B47" i="10"/>
  <c r="B48" i="10"/>
  <c r="B49" i="10"/>
  <c r="B50" i="10"/>
  <c r="B51" i="10"/>
  <c r="B52" i="10"/>
  <c r="B53" i="10"/>
  <c r="B54" i="10"/>
  <c r="B55" i="10"/>
  <c r="B56" i="10"/>
  <c r="B57" i="10"/>
  <c r="B58" i="10"/>
  <c r="B59" i="10"/>
  <c r="B60" i="10"/>
  <c r="B61" i="10"/>
  <c r="B62" i="10"/>
  <c r="B8" i="10"/>
  <c r="C8" i="10"/>
  <c r="D20" i="184"/>
  <c r="D20" i="8"/>
  <c r="A20" i="184"/>
  <c r="A20" i="8"/>
  <c r="C20" i="184"/>
  <c r="C20" i="8"/>
  <c r="E24" i="184" l="1"/>
  <c r="E24" i="8"/>
  <c r="D8" i="2"/>
  <c r="Q7" i="2"/>
  <c r="R7" i="2" s="1"/>
  <c r="J40" i="184"/>
  <c r="G40" i="184"/>
  <c r="B28" i="184"/>
  <c r="D21" i="184"/>
  <c r="C21" i="184"/>
  <c r="H19" i="184"/>
  <c r="F19" i="184"/>
  <c r="D19" i="184"/>
  <c r="C19" i="184"/>
  <c r="B19" i="184"/>
  <c r="A19" i="184"/>
  <c r="H18" i="184"/>
  <c r="F18" i="184"/>
  <c r="D18" i="184"/>
  <c r="C18" i="184"/>
  <c r="B18" i="184"/>
  <c r="A18" i="184"/>
  <c r="H17" i="184"/>
  <c r="F17" i="184"/>
  <c r="D17" i="184"/>
  <c r="C17" i="184"/>
  <c r="B17" i="184"/>
  <c r="A17" i="184"/>
  <c r="H16" i="184"/>
  <c r="F16" i="184"/>
  <c r="D16" i="184"/>
  <c r="C16" i="184"/>
  <c r="B16" i="184"/>
  <c r="A16" i="184"/>
  <c r="H15" i="184"/>
  <c r="F15" i="184"/>
  <c r="D15" i="184"/>
  <c r="C15" i="184"/>
  <c r="B15" i="184"/>
  <c r="A15" i="184"/>
  <c r="H14" i="184"/>
  <c r="F14" i="184"/>
  <c r="D14" i="184"/>
  <c r="C14" i="184"/>
  <c r="B14" i="184"/>
  <c r="A14" i="184"/>
  <c r="H13" i="184"/>
  <c r="F13" i="184"/>
  <c r="D13" i="184"/>
  <c r="C13" i="184"/>
  <c r="B13" i="184"/>
  <c r="A13" i="184"/>
  <c r="H12" i="184"/>
  <c r="F12" i="184"/>
  <c r="D12" i="184"/>
  <c r="C12" i="184"/>
  <c r="B12" i="184"/>
  <c r="A12" i="184"/>
  <c r="H11" i="184"/>
  <c r="F11" i="184"/>
  <c r="D11" i="184"/>
  <c r="C11" i="184"/>
  <c r="B11" i="184"/>
  <c r="A11" i="184"/>
  <c r="H10" i="184"/>
  <c r="F10" i="184"/>
  <c r="D10" i="184"/>
  <c r="C10" i="184"/>
  <c r="B10" i="184"/>
  <c r="A10" i="184"/>
  <c r="H9" i="184"/>
  <c r="F9" i="184"/>
  <c r="D9" i="184"/>
  <c r="C9" i="184"/>
  <c r="B9" i="184"/>
  <c r="A9" i="184"/>
  <c r="H4" i="184"/>
  <c r="E4" i="184"/>
  <c r="J3" i="184"/>
  <c r="A3" i="184"/>
  <c r="H45" i="8"/>
  <c r="J17" i="184" l="1"/>
  <c r="K17" i="184" s="1"/>
  <c r="J14" i="184"/>
  <c r="K14" i="184" s="1"/>
  <c r="J10" i="184"/>
  <c r="K10" i="184" s="1"/>
  <c r="J11" i="184"/>
  <c r="K11" i="184" s="1"/>
  <c r="J13" i="184"/>
  <c r="K13" i="184" s="1"/>
  <c r="J16" i="184"/>
  <c r="K16" i="184" s="1"/>
  <c r="J19" i="184"/>
  <c r="K19" i="184" s="1"/>
  <c r="J12" i="184"/>
  <c r="K12" i="184" s="1"/>
  <c r="J15" i="184"/>
  <c r="K15" i="184" s="1"/>
  <c r="J18" i="184"/>
  <c r="K18" i="184" s="1"/>
  <c r="J9" i="184"/>
  <c r="K9" i="184" l="1"/>
  <c r="F10" i="8" l="1"/>
  <c r="Q59" i="13"/>
  <c r="R59" i="13" s="1"/>
  <c r="Q55" i="13"/>
  <c r="R55" i="13" s="1"/>
  <c r="Q49" i="13"/>
  <c r="R49" i="13" s="1"/>
  <c r="Q48" i="13"/>
  <c r="R48" i="13" s="1"/>
  <c r="Q39" i="13"/>
  <c r="R39" i="13" s="1"/>
  <c r="Q38" i="13"/>
  <c r="R38" i="13" s="1"/>
  <c r="Q35" i="13"/>
  <c r="R35" i="13" s="1"/>
  <c r="Q29" i="13"/>
  <c r="R29" i="13" s="1"/>
  <c r="Q28" i="13"/>
  <c r="R28" i="13" s="1"/>
  <c r="Q24" i="13"/>
  <c r="R24" i="13" s="1"/>
  <c r="Q18" i="13"/>
  <c r="R18" i="13" s="1"/>
  <c r="Q7" i="13"/>
  <c r="R7" i="13" s="1"/>
  <c r="Q21" i="2"/>
  <c r="R21" i="2"/>
  <c r="Q33" i="2"/>
  <c r="R33" i="2"/>
  <c r="Q39" i="2"/>
  <c r="R39" i="2"/>
  <c r="Q45" i="2"/>
  <c r="R45" i="2"/>
  <c r="Q51" i="2"/>
  <c r="R51" i="2"/>
  <c r="Q57" i="2"/>
  <c r="R57" i="2"/>
  <c r="B8" i="2"/>
  <c r="G55" i="2"/>
  <c r="G37" i="2"/>
  <c r="B28" i="8"/>
  <c r="H9" i="8"/>
  <c r="E4" i="8"/>
  <c r="C9" i="125"/>
  <c r="D9" i="125"/>
  <c r="C10" i="125"/>
  <c r="D10" i="125"/>
  <c r="C11" i="125"/>
  <c r="D11" i="125"/>
  <c r="C12" i="125"/>
  <c r="D12" i="125"/>
  <c r="C13" i="125"/>
  <c r="D13" i="125"/>
  <c r="C14" i="125"/>
  <c r="D14" i="125"/>
  <c r="C15" i="125"/>
  <c r="D15" i="125"/>
  <c r="C16" i="125"/>
  <c r="D16" i="125"/>
  <c r="C17" i="125"/>
  <c r="D17" i="125"/>
  <c r="C18" i="125"/>
  <c r="D18" i="125"/>
  <c r="C19" i="125"/>
  <c r="D19" i="125"/>
  <c r="C20" i="125"/>
  <c r="D20" i="125"/>
  <c r="C21" i="125"/>
  <c r="D21" i="125"/>
  <c r="C22" i="125"/>
  <c r="D22" i="125"/>
  <c r="C23" i="125"/>
  <c r="D23" i="125"/>
  <c r="C24" i="125"/>
  <c r="D24" i="125"/>
  <c r="C25" i="125"/>
  <c r="D25" i="125"/>
  <c r="C26" i="125"/>
  <c r="D26" i="125"/>
  <c r="C27" i="125"/>
  <c r="D27" i="125"/>
  <c r="C28" i="125"/>
  <c r="D28" i="125"/>
  <c r="C29" i="125"/>
  <c r="D29" i="125"/>
  <c r="C30" i="125"/>
  <c r="D30" i="125"/>
  <c r="C31" i="125"/>
  <c r="D31" i="125"/>
  <c r="C32" i="125"/>
  <c r="D32" i="125"/>
  <c r="C33" i="125"/>
  <c r="D33" i="125"/>
  <c r="C34" i="125"/>
  <c r="D34" i="125"/>
  <c r="C35" i="125"/>
  <c r="D35" i="125"/>
  <c r="C36" i="125"/>
  <c r="D36" i="125"/>
  <c r="C37" i="125"/>
  <c r="D37" i="125"/>
  <c r="C38" i="125"/>
  <c r="D38" i="125"/>
  <c r="C39" i="125"/>
  <c r="D39" i="125"/>
  <c r="C40" i="125"/>
  <c r="D40" i="125"/>
  <c r="C41" i="125"/>
  <c r="D41" i="125"/>
  <c r="C42" i="125"/>
  <c r="D42" i="125"/>
  <c r="C43" i="125"/>
  <c r="D43" i="125"/>
  <c r="C44" i="125"/>
  <c r="D44" i="125"/>
  <c r="C45" i="125"/>
  <c r="D45" i="125"/>
  <c r="C46" i="125"/>
  <c r="D46" i="125"/>
  <c r="C47" i="125"/>
  <c r="D47" i="125"/>
  <c r="C48" i="125"/>
  <c r="D48" i="125"/>
  <c r="C49" i="125"/>
  <c r="D49" i="125"/>
  <c r="C50" i="125"/>
  <c r="D50" i="125"/>
  <c r="C51" i="125"/>
  <c r="D51" i="125"/>
  <c r="C52" i="125"/>
  <c r="D52" i="125"/>
  <c r="C53" i="125"/>
  <c r="D53" i="125"/>
  <c r="C54" i="125"/>
  <c r="D54" i="125"/>
  <c r="C55" i="125"/>
  <c r="D55" i="125"/>
  <c r="C56" i="125"/>
  <c r="D56" i="125"/>
  <c r="C57" i="125"/>
  <c r="D57" i="125"/>
  <c r="C58" i="125"/>
  <c r="D58" i="125"/>
  <c r="C59" i="125"/>
  <c r="D59" i="125"/>
  <c r="C60" i="125"/>
  <c r="D60" i="125"/>
  <c r="C61" i="125"/>
  <c r="D61" i="125"/>
  <c r="C62" i="125"/>
  <c r="D62" i="125"/>
  <c r="D8" i="125"/>
  <c r="C8" i="123"/>
  <c r="C8" i="125"/>
  <c r="B8" i="123"/>
  <c r="F7" i="123"/>
  <c r="H7" i="123"/>
  <c r="J7" i="123"/>
  <c r="L7" i="123"/>
  <c r="N7" i="123"/>
  <c r="P7" i="123"/>
  <c r="R7" i="123"/>
  <c r="T7" i="123"/>
  <c r="V7" i="123"/>
  <c r="X7" i="123"/>
  <c r="D7" i="123"/>
  <c r="AD7" i="123" s="1"/>
  <c r="J41" i="123"/>
  <c r="K41" i="123" s="1"/>
  <c r="D49" i="123"/>
  <c r="G49" i="125" s="1"/>
  <c r="P11" i="2"/>
  <c r="H19" i="8"/>
  <c r="H18" i="8"/>
  <c r="H17" i="8"/>
  <c r="H16" i="8"/>
  <c r="H15" i="8"/>
  <c r="H14" i="8"/>
  <c r="H13" i="8"/>
  <c r="H12" i="8"/>
  <c r="H11" i="8"/>
  <c r="H10" i="8"/>
  <c r="F9" i="8"/>
  <c r="F19" i="8"/>
  <c r="F18" i="8"/>
  <c r="F17" i="8"/>
  <c r="F16" i="8"/>
  <c r="F15" i="8"/>
  <c r="F14" i="8"/>
  <c r="F13" i="8"/>
  <c r="F12" i="8"/>
  <c r="F11" i="8"/>
  <c r="D9" i="13"/>
  <c r="Q9" i="13" s="1"/>
  <c r="E9" i="13"/>
  <c r="F9" i="13"/>
  <c r="G9" i="13"/>
  <c r="H9" i="13"/>
  <c r="I9" i="13"/>
  <c r="J9" i="13"/>
  <c r="K9" i="13"/>
  <c r="L9" i="13"/>
  <c r="M9" i="13"/>
  <c r="N9" i="13"/>
  <c r="O9" i="13"/>
  <c r="P9" i="13"/>
  <c r="D10" i="13"/>
  <c r="E10" i="13"/>
  <c r="F10" i="13"/>
  <c r="G10" i="13"/>
  <c r="H10" i="13"/>
  <c r="I10" i="13"/>
  <c r="J10" i="13"/>
  <c r="K10" i="13"/>
  <c r="L10" i="13"/>
  <c r="M10" i="13"/>
  <c r="N10" i="13"/>
  <c r="O10" i="13"/>
  <c r="P10" i="13"/>
  <c r="Q10" i="13" s="1"/>
  <c r="D11" i="13"/>
  <c r="E11" i="13"/>
  <c r="F11" i="13"/>
  <c r="H11" i="123" s="1"/>
  <c r="I11" i="123" s="1"/>
  <c r="G11" i="13"/>
  <c r="H11" i="13"/>
  <c r="I11" i="13"/>
  <c r="J11" i="13"/>
  <c r="K11" i="13"/>
  <c r="L11" i="13"/>
  <c r="M11" i="13"/>
  <c r="N11" i="13"/>
  <c r="O11" i="13"/>
  <c r="P11" i="13"/>
  <c r="D12" i="13"/>
  <c r="E12" i="13"/>
  <c r="F12" i="13"/>
  <c r="G12" i="13"/>
  <c r="H12" i="13"/>
  <c r="I12" i="13"/>
  <c r="N12" i="123" s="1"/>
  <c r="O12" i="123" s="1"/>
  <c r="J12" i="13"/>
  <c r="K12" i="13"/>
  <c r="L12" i="13"/>
  <c r="M12" i="13"/>
  <c r="N12" i="13"/>
  <c r="O12" i="13"/>
  <c r="P12" i="13"/>
  <c r="Q12" i="13" s="1"/>
  <c r="D13" i="13"/>
  <c r="D13" i="123" s="1"/>
  <c r="G13" i="125" s="1"/>
  <c r="E13" i="13"/>
  <c r="F13" i="123" s="1"/>
  <c r="G13" i="123" s="1"/>
  <c r="F13" i="13"/>
  <c r="H13" i="123" s="1"/>
  <c r="I13" i="123" s="1"/>
  <c r="G13" i="13"/>
  <c r="J13" i="123" s="1"/>
  <c r="K13" i="123" s="1"/>
  <c r="H13" i="13"/>
  <c r="L13" i="123" s="1"/>
  <c r="M13" i="123" s="1"/>
  <c r="I13" i="13"/>
  <c r="N13" i="123" s="1"/>
  <c r="O13" i="123" s="1"/>
  <c r="J13" i="13"/>
  <c r="P13" i="123" s="1"/>
  <c r="Q13" i="123" s="1"/>
  <c r="K13" i="13"/>
  <c r="R13" i="123" s="1"/>
  <c r="S13" i="123" s="1"/>
  <c r="L13" i="13"/>
  <c r="T13" i="123" s="1"/>
  <c r="U13" i="123" s="1"/>
  <c r="M13" i="13"/>
  <c r="V13" i="123" s="1"/>
  <c r="W13" i="123" s="1"/>
  <c r="N13" i="13"/>
  <c r="X13" i="123" s="1"/>
  <c r="Y13" i="123" s="1"/>
  <c r="O13" i="13"/>
  <c r="Z13" i="123" s="1"/>
  <c r="AA13" i="123" s="1"/>
  <c r="P13" i="13"/>
  <c r="D14" i="13"/>
  <c r="D14" i="123" s="1"/>
  <c r="AD14" i="123" s="1"/>
  <c r="AE14" i="123" s="1"/>
  <c r="E14" i="13"/>
  <c r="F14" i="123" s="1"/>
  <c r="G14" i="123" s="1"/>
  <c r="F14" i="13"/>
  <c r="H14" i="123" s="1"/>
  <c r="I14" i="123" s="1"/>
  <c r="G14" i="13"/>
  <c r="J14" i="123" s="1"/>
  <c r="K14" i="123" s="1"/>
  <c r="H14" i="13"/>
  <c r="L14" i="123" s="1"/>
  <c r="M14" i="123" s="1"/>
  <c r="I14" i="13"/>
  <c r="N14" i="123" s="1"/>
  <c r="O14" i="123" s="1"/>
  <c r="J14" i="13"/>
  <c r="P14" i="123" s="1"/>
  <c r="Q14" i="123" s="1"/>
  <c r="K14" i="13"/>
  <c r="R14" i="123" s="1"/>
  <c r="S14" i="123" s="1"/>
  <c r="L14" i="13"/>
  <c r="T14" i="123" s="1"/>
  <c r="U14" i="123" s="1"/>
  <c r="M14" i="13"/>
  <c r="V14" i="123" s="1"/>
  <c r="W14" i="123" s="1"/>
  <c r="N14" i="13"/>
  <c r="X14" i="123" s="1"/>
  <c r="Y14" i="123" s="1"/>
  <c r="O14" i="13"/>
  <c r="Z14" i="123" s="1"/>
  <c r="AA14" i="123" s="1"/>
  <c r="P14" i="13"/>
  <c r="D15" i="13"/>
  <c r="D15" i="123" s="1"/>
  <c r="E15" i="123" s="1"/>
  <c r="E15" i="13"/>
  <c r="F15" i="123" s="1"/>
  <c r="G15" i="123" s="1"/>
  <c r="F15" i="13"/>
  <c r="H15" i="123" s="1"/>
  <c r="I15" i="123" s="1"/>
  <c r="G15" i="13"/>
  <c r="J15" i="123" s="1"/>
  <c r="K15" i="123" s="1"/>
  <c r="H15" i="13"/>
  <c r="L15" i="123" s="1"/>
  <c r="M15" i="123" s="1"/>
  <c r="I15" i="13"/>
  <c r="N15" i="123" s="1"/>
  <c r="O15" i="123" s="1"/>
  <c r="J15" i="13"/>
  <c r="P15" i="123" s="1"/>
  <c r="Q15" i="123" s="1"/>
  <c r="K15" i="13"/>
  <c r="R15" i="123" s="1"/>
  <c r="S15" i="123" s="1"/>
  <c r="L15" i="13"/>
  <c r="T15" i="123" s="1"/>
  <c r="U15" i="123" s="1"/>
  <c r="M15" i="13"/>
  <c r="V15" i="123" s="1"/>
  <c r="W15" i="123" s="1"/>
  <c r="N15" i="13"/>
  <c r="X15" i="123" s="1"/>
  <c r="Y15" i="123" s="1"/>
  <c r="O15" i="13"/>
  <c r="Z15" i="123" s="1"/>
  <c r="AA15" i="123" s="1"/>
  <c r="P15" i="13"/>
  <c r="D16" i="13"/>
  <c r="D16" i="123" s="1"/>
  <c r="G16" i="125" s="1"/>
  <c r="E16" i="13"/>
  <c r="F16" i="123" s="1"/>
  <c r="G16" i="123" s="1"/>
  <c r="F16" i="13"/>
  <c r="H16" i="123" s="1"/>
  <c r="I16" i="123" s="1"/>
  <c r="G16" i="13"/>
  <c r="J16" i="123" s="1"/>
  <c r="K16" i="123" s="1"/>
  <c r="H16" i="13"/>
  <c r="L16" i="123" s="1"/>
  <c r="M16" i="123" s="1"/>
  <c r="I16" i="13"/>
  <c r="N16" i="123" s="1"/>
  <c r="O16" i="123" s="1"/>
  <c r="J16" i="13"/>
  <c r="P16" i="123" s="1"/>
  <c r="Q16" i="123" s="1"/>
  <c r="K16" i="13"/>
  <c r="R16" i="123" s="1"/>
  <c r="S16" i="123" s="1"/>
  <c r="L16" i="13"/>
  <c r="T16" i="123" s="1"/>
  <c r="U16" i="123" s="1"/>
  <c r="M16" i="13"/>
  <c r="V16" i="123" s="1"/>
  <c r="W16" i="123" s="1"/>
  <c r="N16" i="13"/>
  <c r="X16" i="123" s="1"/>
  <c r="Y16" i="123" s="1"/>
  <c r="O16" i="13"/>
  <c r="Z16" i="123" s="1"/>
  <c r="AA16" i="123" s="1"/>
  <c r="P16" i="13"/>
  <c r="D17" i="13"/>
  <c r="D17" i="123" s="1"/>
  <c r="E17" i="13"/>
  <c r="F17" i="123" s="1"/>
  <c r="G17" i="123" s="1"/>
  <c r="F17" i="13"/>
  <c r="H17" i="123" s="1"/>
  <c r="I17" i="123" s="1"/>
  <c r="G17" i="13"/>
  <c r="J17" i="123" s="1"/>
  <c r="K17" i="123" s="1"/>
  <c r="H17" i="13"/>
  <c r="L17" i="123" s="1"/>
  <c r="M17" i="123" s="1"/>
  <c r="I17" i="13"/>
  <c r="N17" i="123" s="1"/>
  <c r="O17" i="123" s="1"/>
  <c r="J17" i="13"/>
  <c r="P17" i="123" s="1"/>
  <c r="Q17" i="123" s="1"/>
  <c r="K17" i="13"/>
  <c r="R17" i="123" s="1"/>
  <c r="S17" i="123" s="1"/>
  <c r="L17" i="13"/>
  <c r="T17" i="123" s="1"/>
  <c r="U17" i="123" s="1"/>
  <c r="M17" i="13"/>
  <c r="V17" i="123" s="1"/>
  <c r="W17" i="123" s="1"/>
  <c r="N17" i="13"/>
  <c r="X17" i="123" s="1"/>
  <c r="Y17" i="123" s="1"/>
  <c r="O17" i="13"/>
  <c r="Z17" i="123" s="1"/>
  <c r="AA17" i="123" s="1"/>
  <c r="P17" i="13"/>
  <c r="D18" i="13"/>
  <c r="D18" i="123" s="1"/>
  <c r="E18" i="13"/>
  <c r="F18" i="123" s="1"/>
  <c r="G18" i="123" s="1"/>
  <c r="F18" i="13"/>
  <c r="H18" i="123" s="1"/>
  <c r="I18" i="123" s="1"/>
  <c r="G18" i="13"/>
  <c r="J18" i="123" s="1"/>
  <c r="K18" i="123" s="1"/>
  <c r="H18" i="13"/>
  <c r="L18" i="123" s="1"/>
  <c r="M18" i="123" s="1"/>
  <c r="I18" i="13"/>
  <c r="N18" i="123" s="1"/>
  <c r="O18" i="123" s="1"/>
  <c r="J18" i="13"/>
  <c r="P18" i="123" s="1"/>
  <c r="Q18" i="123" s="1"/>
  <c r="K18" i="13"/>
  <c r="R18" i="123" s="1"/>
  <c r="S18" i="123" s="1"/>
  <c r="L18" i="13"/>
  <c r="T18" i="123" s="1"/>
  <c r="U18" i="123" s="1"/>
  <c r="M18" i="13"/>
  <c r="V18" i="123" s="1"/>
  <c r="W18" i="123" s="1"/>
  <c r="N18" i="13"/>
  <c r="X18" i="123" s="1"/>
  <c r="Y18" i="123" s="1"/>
  <c r="O18" i="13"/>
  <c r="Z18" i="123" s="1"/>
  <c r="AA18" i="123" s="1"/>
  <c r="P18" i="13"/>
  <c r="D19" i="13"/>
  <c r="D19" i="123" s="1"/>
  <c r="E19" i="123" s="1"/>
  <c r="E19" i="13"/>
  <c r="F19" i="123" s="1"/>
  <c r="G19" i="123" s="1"/>
  <c r="F19" i="13"/>
  <c r="H19" i="123" s="1"/>
  <c r="I19" i="123" s="1"/>
  <c r="G19" i="13"/>
  <c r="J19" i="123" s="1"/>
  <c r="K19" i="123" s="1"/>
  <c r="H19" i="13"/>
  <c r="L19" i="123" s="1"/>
  <c r="M19" i="123" s="1"/>
  <c r="I19" i="13"/>
  <c r="N19" i="123" s="1"/>
  <c r="O19" i="123" s="1"/>
  <c r="J19" i="13"/>
  <c r="P19" i="123" s="1"/>
  <c r="Q19" i="123" s="1"/>
  <c r="K19" i="13"/>
  <c r="R19" i="123" s="1"/>
  <c r="S19" i="123" s="1"/>
  <c r="L19" i="13"/>
  <c r="T19" i="123" s="1"/>
  <c r="U19" i="123" s="1"/>
  <c r="M19" i="13"/>
  <c r="V19" i="123" s="1"/>
  <c r="W19" i="123" s="1"/>
  <c r="N19" i="13"/>
  <c r="X19" i="123" s="1"/>
  <c r="Y19" i="123" s="1"/>
  <c r="O19" i="13"/>
  <c r="Z19" i="123" s="1"/>
  <c r="AA19" i="123" s="1"/>
  <c r="P19" i="13"/>
  <c r="D20" i="13"/>
  <c r="D20" i="123" s="1"/>
  <c r="E20" i="13"/>
  <c r="F20" i="123" s="1"/>
  <c r="G20" i="123" s="1"/>
  <c r="F20" i="13"/>
  <c r="H20" i="123" s="1"/>
  <c r="I20" i="123" s="1"/>
  <c r="G20" i="13"/>
  <c r="J20" i="123" s="1"/>
  <c r="K20" i="123" s="1"/>
  <c r="H20" i="13"/>
  <c r="L20" i="123" s="1"/>
  <c r="M20" i="123" s="1"/>
  <c r="I20" i="13"/>
  <c r="N20" i="123" s="1"/>
  <c r="O20" i="123" s="1"/>
  <c r="J20" i="13"/>
  <c r="P20" i="123" s="1"/>
  <c r="Q20" i="123" s="1"/>
  <c r="K20" i="13"/>
  <c r="R20" i="123" s="1"/>
  <c r="S20" i="123" s="1"/>
  <c r="L20" i="13"/>
  <c r="T20" i="123" s="1"/>
  <c r="U20" i="123" s="1"/>
  <c r="M20" i="13"/>
  <c r="V20" i="123" s="1"/>
  <c r="W20" i="123" s="1"/>
  <c r="N20" i="13"/>
  <c r="X20" i="123" s="1"/>
  <c r="Y20" i="123" s="1"/>
  <c r="O20" i="13"/>
  <c r="Z20" i="123" s="1"/>
  <c r="AA20" i="123" s="1"/>
  <c r="P20" i="13"/>
  <c r="D21" i="13"/>
  <c r="D21" i="123" s="1"/>
  <c r="AD21" i="123" s="1"/>
  <c r="AE21" i="123" s="1"/>
  <c r="E21" i="13"/>
  <c r="F21" i="123" s="1"/>
  <c r="G21" i="123" s="1"/>
  <c r="F21" i="13"/>
  <c r="H21" i="123" s="1"/>
  <c r="I21" i="123" s="1"/>
  <c r="G21" i="13"/>
  <c r="J21" i="123" s="1"/>
  <c r="K21" i="123" s="1"/>
  <c r="H21" i="13"/>
  <c r="L21" i="123" s="1"/>
  <c r="M21" i="123" s="1"/>
  <c r="I21" i="13"/>
  <c r="N21" i="123" s="1"/>
  <c r="O21" i="123" s="1"/>
  <c r="J21" i="13"/>
  <c r="P21" i="123" s="1"/>
  <c r="Q21" i="123" s="1"/>
  <c r="K21" i="13"/>
  <c r="R21" i="123" s="1"/>
  <c r="S21" i="123" s="1"/>
  <c r="L21" i="13"/>
  <c r="T21" i="123" s="1"/>
  <c r="U21" i="123" s="1"/>
  <c r="M21" i="13"/>
  <c r="V21" i="123" s="1"/>
  <c r="W21" i="123" s="1"/>
  <c r="N21" i="13"/>
  <c r="X21" i="123" s="1"/>
  <c r="Y21" i="123" s="1"/>
  <c r="O21" i="13"/>
  <c r="Z21" i="123" s="1"/>
  <c r="AA21" i="123" s="1"/>
  <c r="P21" i="13"/>
  <c r="D22" i="13"/>
  <c r="D22" i="123" s="1"/>
  <c r="AD22" i="123" s="1"/>
  <c r="AE22" i="123" s="1"/>
  <c r="E22" i="13"/>
  <c r="F22" i="123" s="1"/>
  <c r="G22" i="123" s="1"/>
  <c r="F22" i="13"/>
  <c r="H22" i="123" s="1"/>
  <c r="I22" i="123" s="1"/>
  <c r="G22" i="13"/>
  <c r="J22" i="123" s="1"/>
  <c r="K22" i="123" s="1"/>
  <c r="H22" i="13"/>
  <c r="L22" i="123" s="1"/>
  <c r="M22" i="123" s="1"/>
  <c r="I22" i="13"/>
  <c r="N22" i="123" s="1"/>
  <c r="O22" i="123" s="1"/>
  <c r="J22" i="13"/>
  <c r="P22" i="123" s="1"/>
  <c r="Q22" i="123" s="1"/>
  <c r="K22" i="13"/>
  <c r="R22" i="123" s="1"/>
  <c r="S22" i="123" s="1"/>
  <c r="L22" i="13"/>
  <c r="T22" i="123" s="1"/>
  <c r="U22" i="123" s="1"/>
  <c r="M22" i="13"/>
  <c r="V22" i="123" s="1"/>
  <c r="W22" i="123" s="1"/>
  <c r="N22" i="13"/>
  <c r="X22" i="123" s="1"/>
  <c r="Y22" i="123" s="1"/>
  <c r="O22" i="13"/>
  <c r="Z22" i="123" s="1"/>
  <c r="AA22" i="123" s="1"/>
  <c r="P22" i="13"/>
  <c r="D23" i="13"/>
  <c r="D23" i="123" s="1"/>
  <c r="AD23" i="123" s="1"/>
  <c r="AE23" i="123" s="1"/>
  <c r="E23" i="13"/>
  <c r="F23" i="123" s="1"/>
  <c r="G23" i="123" s="1"/>
  <c r="F23" i="13"/>
  <c r="H23" i="123" s="1"/>
  <c r="I23" i="123" s="1"/>
  <c r="G23" i="13"/>
  <c r="J23" i="123" s="1"/>
  <c r="K23" i="123" s="1"/>
  <c r="H23" i="13"/>
  <c r="L23" i="123" s="1"/>
  <c r="M23" i="123" s="1"/>
  <c r="I23" i="13"/>
  <c r="N23" i="123" s="1"/>
  <c r="O23" i="123" s="1"/>
  <c r="J23" i="13"/>
  <c r="P23" i="123" s="1"/>
  <c r="Q23" i="123" s="1"/>
  <c r="K23" i="13"/>
  <c r="R23" i="123" s="1"/>
  <c r="S23" i="123" s="1"/>
  <c r="L23" i="13"/>
  <c r="T23" i="123" s="1"/>
  <c r="U23" i="123" s="1"/>
  <c r="M23" i="13"/>
  <c r="V23" i="123" s="1"/>
  <c r="W23" i="123" s="1"/>
  <c r="N23" i="13"/>
  <c r="X23" i="123" s="1"/>
  <c r="Y23" i="123" s="1"/>
  <c r="O23" i="13"/>
  <c r="Z23" i="123" s="1"/>
  <c r="AA23" i="123" s="1"/>
  <c r="P23" i="13"/>
  <c r="D24" i="13"/>
  <c r="D24" i="123" s="1"/>
  <c r="G24" i="125" s="1"/>
  <c r="E24" i="13"/>
  <c r="F24" i="123" s="1"/>
  <c r="G24" i="123" s="1"/>
  <c r="F24" i="13"/>
  <c r="H24" i="123" s="1"/>
  <c r="I24" i="123" s="1"/>
  <c r="G24" i="13"/>
  <c r="J24" i="123" s="1"/>
  <c r="K24" i="123" s="1"/>
  <c r="H24" i="13"/>
  <c r="L24" i="123" s="1"/>
  <c r="M24" i="123" s="1"/>
  <c r="I24" i="13"/>
  <c r="N24" i="123" s="1"/>
  <c r="O24" i="123" s="1"/>
  <c r="J24" i="13"/>
  <c r="P24" i="123" s="1"/>
  <c r="Q24" i="123" s="1"/>
  <c r="K24" i="13"/>
  <c r="R24" i="123" s="1"/>
  <c r="S24" i="123" s="1"/>
  <c r="L24" i="13"/>
  <c r="T24" i="123" s="1"/>
  <c r="U24" i="123" s="1"/>
  <c r="M24" i="13"/>
  <c r="V24" i="123" s="1"/>
  <c r="W24" i="123" s="1"/>
  <c r="N24" i="13"/>
  <c r="X24" i="123" s="1"/>
  <c r="Y24" i="123" s="1"/>
  <c r="O24" i="13"/>
  <c r="Z24" i="123" s="1"/>
  <c r="AA24" i="123" s="1"/>
  <c r="P24" i="13"/>
  <c r="D25" i="13"/>
  <c r="D25" i="123" s="1"/>
  <c r="G25" i="125" s="1"/>
  <c r="E25" i="13"/>
  <c r="F25" i="123" s="1"/>
  <c r="G25" i="123" s="1"/>
  <c r="F25" i="13"/>
  <c r="H25" i="123" s="1"/>
  <c r="I25" i="123" s="1"/>
  <c r="G25" i="13"/>
  <c r="J25" i="123" s="1"/>
  <c r="K25" i="123" s="1"/>
  <c r="H25" i="13"/>
  <c r="L25" i="123" s="1"/>
  <c r="M25" i="123" s="1"/>
  <c r="I25" i="13"/>
  <c r="N25" i="123" s="1"/>
  <c r="O25" i="123" s="1"/>
  <c r="J25" i="13"/>
  <c r="P25" i="123" s="1"/>
  <c r="Q25" i="123" s="1"/>
  <c r="K25" i="13"/>
  <c r="R25" i="123" s="1"/>
  <c r="S25" i="123" s="1"/>
  <c r="L25" i="13"/>
  <c r="T25" i="123" s="1"/>
  <c r="U25" i="123" s="1"/>
  <c r="M25" i="13"/>
  <c r="V25" i="123" s="1"/>
  <c r="W25" i="123" s="1"/>
  <c r="N25" i="13"/>
  <c r="X25" i="123" s="1"/>
  <c r="Y25" i="123" s="1"/>
  <c r="O25" i="13"/>
  <c r="Z25" i="123" s="1"/>
  <c r="AA25" i="123" s="1"/>
  <c r="P25" i="13"/>
  <c r="D26" i="13"/>
  <c r="D26" i="123" s="1"/>
  <c r="AD26" i="123" s="1"/>
  <c r="AE26" i="123" s="1"/>
  <c r="E26" i="13"/>
  <c r="F26" i="123" s="1"/>
  <c r="G26" i="123" s="1"/>
  <c r="F26" i="13"/>
  <c r="H26" i="123" s="1"/>
  <c r="I26" i="123" s="1"/>
  <c r="G26" i="13"/>
  <c r="J26" i="123" s="1"/>
  <c r="K26" i="123" s="1"/>
  <c r="H26" i="13"/>
  <c r="L26" i="123" s="1"/>
  <c r="M26" i="123" s="1"/>
  <c r="I26" i="13"/>
  <c r="N26" i="123" s="1"/>
  <c r="O26" i="123" s="1"/>
  <c r="J26" i="13"/>
  <c r="P26" i="123" s="1"/>
  <c r="Q26" i="123" s="1"/>
  <c r="K26" i="13"/>
  <c r="R26" i="123" s="1"/>
  <c r="S26" i="123" s="1"/>
  <c r="L26" i="13"/>
  <c r="T26" i="123" s="1"/>
  <c r="U26" i="123" s="1"/>
  <c r="M26" i="13"/>
  <c r="V26" i="123" s="1"/>
  <c r="W26" i="123" s="1"/>
  <c r="N26" i="13"/>
  <c r="X26" i="123" s="1"/>
  <c r="Y26" i="123" s="1"/>
  <c r="O26" i="13"/>
  <c r="Z26" i="123" s="1"/>
  <c r="AA26" i="123" s="1"/>
  <c r="P26" i="13"/>
  <c r="D27" i="13"/>
  <c r="D27" i="123" s="1"/>
  <c r="E27" i="123" s="1"/>
  <c r="E27" i="13"/>
  <c r="F27" i="123" s="1"/>
  <c r="G27" i="123" s="1"/>
  <c r="F27" i="13"/>
  <c r="H27" i="123" s="1"/>
  <c r="I27" i="123" s="1"/>
  <c r="G27" i="13"/>
  <c r="J27" i="123" s="1"/>
  <c r="K27" i="123" s="1"/>
  <c r="H27" i="13"/>
  <c r="L27" i="123" s="1"/>
  <c r="M27" i="123" s="1"/>
  <c r="I27" i="13"/>
  <c r="N27" i="123" s="1"/>
  <c r="O27" i="123" s="1"/>
  <c r="J27" i="13"/>
  <c r="P27" i="123" s="1"/>
  <c r="Q27" i="123" s="1"/>
  <c r="K27" i="13"/>
  <c r="R27" i="123" s="1"/>
  <c r="S27" i="123" s="1"/>
  <c r="L27" i="13"/>
  <c r="T27" i="123" s="1"/>
  <c r="U27" i="123" s="1"/>
  <c r="M27" i="13"/>
  <c r="V27" i="123" s="1"/>
  <c r="W27" i="123" s="1"/>
  <c r="N27" i="13"/>
  <c r="X27" i="123" s="1"/>
  <c r="Y27" i="123" s="1"/>
  <c r="O27" i="13"/>
  <c r="Z27" i="123" s="1"/>
  <c r="AA27" i="123" s="1"/>
  <c r="P27" i="13"/>
  <c r="D28" i="13"/>
  <c r="D28" i="123" s="1"/>
  <c r="G28" i="125" s="1"/>
  <c r="E28" i="13"/>
  <c r="F28" i="123" s="1"/>
  <c r="G28" i="123" s="1"/>
  <c r="F28" i="13"/>
  <c r="H28" i="123" s="1"/>
  <c r="I28" i="123" s="1"/>
  <c r="G28" i="13"/>
  <c r="J28" i="123" s="1"/>
  <c r="K28" i="123" s="1"/>
  <c r="H28" i="13"/>
  <c r="L28" i="123" s="1"/>
  <c r="M28" i="123" s="1"/>
  <c r="I28" i="13"/>
  <c r="N28" i="123" s="1"/>
  <c r="O28" i="123" s="1"/>
  <c r="J28" i="13"/>
  <c r="P28" i="123" s="1"/>
  <c r="Q28" i="123" s="1"/>
  <c r="K28" i="13"/>
  <c r="R28" i="123" s="1"/>
  <c r="S28" i="123" s="1"/>
  <c r="L28" i="13"/>
  <c r="T28" i="123" s="1"/>
  <c r="U28" i="123" s="1"/>
  <c r="M28" i="13"/>
  <c r="V28" i="123" s="1"/>
  <c r="W28" i="123" s="1"/>
  <c r="N28" i="13"/>
  <c r="X28" i="123" s="1"/>
  <c r="Y28" i="123" s="1"/>
  <c r="O28" i="13"/>
  <c r="Z28" i="123" s="1"/>
  <c r="AA28" i="123" s="1"/>
  <c r="P28" i="13"/>
  <c r="D29" i="13"/>
  <c r="D29" i="123" s="1"/>
  <c r="AD29" i="123" s="1"/>
  <c r="AE29" i="123" s="1"/>
  <c r="E29" i="13"/>
  <c r="F29" i="123" s="1"/>
  <c r="G29" i="123" s="1"/>
  <c r="F29" i="13"/>
  <c r="H29" i="123" s="1"/>
  <c r="I29" i="123" s="1"/>
  <c r="G29" i="13"/>
  <c r="J29" i="123" s="1"/>
  <c r="K29" i="123" s="1"/>
  <c r="H29" i="13"/>
  <c r="L29" i="123" s="1"/>
  <c r="M29" i="123" s="1"/>
  <c r="I29" i="13"/>
  <c r="N29" i="123" s="1"/>
  <c r="O29" i="123" s="1"/>
  <c r="J29" i="13"/>
  <c r="P29" i="123" s="1"/>
  <c r="Q29" i="123" s="1"/>
  <c r="K29" i="13"/>
  <c r="R29" i="123" s="1"/>
  <c r="S29" i="123" s="1"/>
  <c r="L29" i="13"/>
  <c r="T29" i="123" s="1"/>
  <c r="U29" i="123" s="1"/>
  <c r="M29" i="13"/>
  <c r="V29" i="123" s="1"/>
  <c r="W29" i="123" s="1"/>
  <c r="N29" i="13"/>
  <c r="X29" i="123" s="1"/>
  <c r="Y29" i="123" s="1"/>
  <c r="O29" i="13"/>
  <c r="Z29" i="123" s="1"/>
  <c r="AA29" i="123" s="1"/>
  <c r="P29" i="13"/>
  <c r="D30" i="13"/>
  <c r="D30" i="123" s="1"/>
  <c r="AD30" i="123" s="1"/>
  <c r="AE30" i="123" s="1"/>
  <c r="E30" i="13"/>
  <c r="F30" i="123" s="1"/>
  <c r="G30" i="123" s="1"/>
  <c r="F30" i="13"/>
  <c r="H30" i="123" s="1"/>
  <c r="I30" i="123" s="1"/>
  <c r="G30" i="13"/>
  <c r="J30" i="123" s="1"/>
  <c r="K30" i="123" s="1"/>
  <c r="H30" i="13"/>
  <c r="L30" i="123" s="1"/>
  <c r="M30" i="123" s="1"/>
  <c r="I30" i="13"/>
  <c r="N30" i="123" s="1"/>
  <c r="O30" i="123" s="1"/>
  <c r="J30" i="13"/>
  <c r="P30" i="123" s="1"/>
  <c r="Q30" i="123" s="1"/>
  <c r="K30" i="13"/>
  <c r="R30" i="123" s="1"/>
  <c r="S30" i="123" s="1"/>
  <c r="L30" i="13"/>
  <c r="T30" i="123" s="1"/>
  <c r="U30" i="123" s="1"/>
  <c r="M30" i="13"/>
  <c r="V30" i="123" s="1"/>
  <c r="W30" i="123" s="1"/>
  <c r="N30" i="13"/>
  <c r="X30" i="123" s="1"/>
  <c r="Y30" i="123" s="1"/>
  <c r="O30" i="13"/>
  <c r="Z30" i="123" s="1"/>
  <c r="AA30" i="123" s="1"/>
  <c r="P30" i="13"/>
  <c r="D31" i="13"/>
  <c r="D31" i="123" s="1"/>
  <c r="AD31" i="123" s="1"/>
  <c r="AE31" i="123" s="1"/>
  <c r="E31" i="13"/>
  <c r="F31" i="123" s="1"/>
  <c r="G31" i="123" s="1"/>
  <c r="F31" i="13"/>
  <c r="H31" i="123" s="1"/>
  <c r="I31" i="123" s="1"/>
  <c r="G31" i="13"/>
  <c r="J31" i="123" s="1"/>
  <c r="K31" i="123" s="1"/>
  <c r="H31" i="13"/>
  <c r="L31" i="123" s="1"/>
  <c r="M31" i="123" s="1"/>
  <c r="I31" i="13"/>
  <c r="N31" i="123" s="1"/>
  <c r="O31" i="123" s="1"/>
  <c r="J31" i="13"/>
  <c r="P31" i="123" s="1"/>
  <c r="Q31" i="123" s="1"/>
  <c r="K31" i="13"/>
  <c r="R31" i="123" s="1"/>
  <c r="S31" i="123" s="1"/>
  <c r="L31" i="13"/>
  <c r="T31" i="123" s="1"/>
  <c r="U31" i="123" s="1"/>
  <c r="M31" i="13"/>
  <c r="V31" i="123" s="1"/>
  <c r="W31" i="123" s="1"/>
  <c r="N31" i="13"/>
  <c r="X31" i="123" s="1"/>
  <c r="Y31" i="123" s="1"/>
  <c r="O31" i="13"/>
  <c r="Z31" i="123" s="1"/>
  <c r="AA31" i="123" s="1"/>
  <c r="P31" i="13"/>
  <c r="D32" i="13"/>
  <c r="D32" i="123" s="1"/>
  <c r="E32" i="13"/>
  <c r="F32" i="123" s="1"/>
  <c r="G32" i="123" s="1"/>
  <c r="F32" i="13"/>
  <c r="H32" i="123" s="1"/>
  <c r="I32" i="123" s="1"/>
  <c r="G32" i="13"/>
  <c r="J32" i="123" s="1"/>
  <c r="K32" i="123" s="1"/>
  <c r="H32" i="13"/>
  <c r="L32" i="123" s="1"/>
  <c r="M32" i="123" s="1"/>
  <c r="I32" i="13"/>
  <c r="N32" i="123" s="1"/>
  <c r="O32" i="123" s="1"/>
  <c r="J32" i="13"/>
  <c r="P32" i="123" s="1"/>
  <c r="Q32" i="123" s="1"/>
  <c r="K32" i="13"/>
  <c r="R32" i="123" s="1"/>
  <c r="S32" i="123" s="1"/>
  <c r="L32" i="13"/>
  <c r="T32" i="123" s="1"/>
  <c r="U32" i="123" s="1"/>
  <c r="M32" i="13"/>
  <c r="V32" i="123" s="1"/>
  <c r="W32" i="123" s="1"/>
  <c r="N32" i="13"/>
  <c r="X32" i="123" s="1"/>
  <c r="Y32" i="123" s="1"/>
  <c r="O32" i="13"/>
  <c r="Z32" i="123" s="1"/>
  <c r="AA32" i="123" s="1"/>
  <c r="P32" i="13"/>
  <c r="D33" i="13"/>
  <c r="D33" i="123" s="1"/>
  <c r="G33" i="125" s="1"/>
  <c r="E33" i="13"/>
  <c r="F33" i="123" s="1"/>
  <c r="G33" i="123" s="1"/>
  <c r="F33" i="13"/>
  <c r="H33" i="123" s="1"/>
  <c r="I33" i="123" s="1"/>
  <c r="G33" i="13"/>
  <c r="J33" i="123" s="1"/>
  <c r="K33" i="123" s="1"/>
  <c r="H33" i="13"/>
  <c r="L33" i="123" s="1"/>
  <c r="M33" i="123" s="1"/>
  <c r="I33" i="13"/>
  <c r="N33" i="123" s="1"/>
  <c r="O33" i="123" s="1"/>
  <c r="J33" i="13"/>
  <c r="P33" i="123" s="1"/>
  <c r="Q33" i="123" s="1"/>
  <c r="K33" i="13"/>
  <c r="R33" i="123" s="1"/>
  <c r="S33" i="123" s="1"/>
  <c r="L33" i="13"/>
  <c r="T33" i="123" s="1"/>
  <c r="U33" i="123" s="1"/>
  <c r="M33" i="13"/>
  <c r="V33" i="123" s="1"/>
  <c r="W33" i="123" s="1"/>
  <c r="N33" i="13"/>
  <c r="X33" i="123" s="1"/>
  <c r="Y33" i="123" s="1"/>
  <c r="O33" i="13"/>
  <c r="Z33" i="123" s="1"/>
  <c r="AA33" i="123" s="1"/>
  <c r="P33" i="13"/>
  <c r="D34" i="13"/>
  <c r="D34" i="123" s="1"/>
  <c r="E34" i="13"/>
  <c r="F34" i="123" s="1"/>
  <c r="G34" i="123" s="1"/>
  <c r="F34" i="13"/>
  <c r="H34" i="123" s="1"/>
  <c r="I34" i="123" s="1"/>
  <c r="G34" i="13"/>
  <c r="J34" i="123" s="1"/>
  <c r="K34" i="123" s="1"/>
  <c r="H34" i="13"/>
  <c r="L34" i="123" s="1"/>
  <c r="M34" i="123" s="1"/>
  <c r="I34" i="13"/>
  <c r="N34" i="123" s="1"/>
  <c r="O34" i="123" s="1"/>
  <c r="J34" i="13"/>
  <c r="P34" i="123" s="1"/>
  <c r="Q34" i="123" s="1"/>
  <c r="K34" i="13"/>
  <c r="R34" i="123" s="1"/>
  <c r="S34" i="123" s="1"/>
  <c r="L34" i="13"/>
  <c r="T34" i="123" s="1"/>
  <c r="U34" i="123" s="1"/>
  <c r="M34" i="13"/>
  <c r="V34" i="123" s="1"/>
  <c r="W34" i="123" s="1"/>
  <c r="N34" i="13"/>
  <c r="X34" i="123" s="1"/>
  <c r="Y34" i="123" s="1"/>
  <c r="O34" i="13"/>
  <c r="Z34" i="123" s="1"/>
  <c r="AA34" i="123" s="1"/>
  <c r="P34" i="13"/>
  <c r="D35" i="13"/>
  <c r="D35" i="123" s="1"/>
  <c r="E35" i="13"/>
  <c r="F35" i="123" s="1"/>
  <c r="G35" i="123" s="1"/>
  <c r="F35" i="13"/>
  <c r="H35" i="123" s="1"/>
  <c r="I35" i="123" s="1"/>
  <c r="G35" i="13"/>
  <c r="J35" i="123" s="1"/>
  <c r="K35" i="123" s="1"/>
  <c r="H35" i="13"/>
  <c r="L35" i="123" s="1"/>
  <c r="M35" i="123" s="1"/>
  <c r="I35" i="13"/>
  <c r="N35" i="123" s="1"/>
  <c r="O35" i="123" s="1"/>
  <c r="J35" i="13"/>
  <c r="P35" i="123" s="1"/>
  <c r="Q35" i="123" s="1"/>
  <c r="K35" i="13"/>
  <c r="R35" i="123" s="1"/>
  <c r="S35" i="123" s="1"/>
  <c r="L35" i="13"/>
  <c r="T35" i="123" s="1"/>
  <c r="U35" i="123" s="1"/>
  <c r="M35" i="13"/>
  <c r="V35" i="123" s="1"/>
  <c r="W35" i="123" s="1"/>
  <c r="N35" i="13"/>
  <c r="X35" i="123" s="1"/>
  <c r="Y35" i="123" s="1"/>
  <c r="O35" i="13"/>
  <c r="Z35" i="123" s="1"/>
  <c r="AA35" i="123" s="1"/>
  <c r="P35" i="13"/>
  <c r="D36" i="13"/>
  <c r="D36" i="123" s="1"/>
  <c r="G36" i="125" s="1"/>
  <c r="E36" i="13"/>
  <c r="F36" i="123" s="1"/>
  <c r="G36" i="123" s="1"/>
  <c r="F36" i="13"/>
  <c r="H36" i="123" s="1"/>
  <c r="I36" i="123" s="1"/>
  <c r="G36" i="13"/>
  <c r="J36" i="123" s="1"/>
  <c r="K36" i="123" s="1"/>
  <c r="H36" i="13"/>
  <c r="L36" i="123" s="1"/>
  <c r="M36" i="123" s="1"/>
  <c r="I36" i="13"/>
  <c r="N36" i="123" s="1"/>
  <c r="O36" i="123" s="1"/>
  <c r="J36" i="13"/>
  <c r="P36" i="123" s="1"/>
  <c r="Q36" i="123" s="1"/>
  <c r="K36" i="13"/>
  <c r="R36" i="123" s="1"/>
  <c r="S36" i="123" s="1"/>
  <c r="L36" i="13"/>
  <c r="T36" i="123" s="1"/>
  <c r="U36" i="123" s="1"/>
  <c r="M36" i="13"/>
  <c r="V36" i="123" s="1"/>
  <c r="W36" i="123" s="1"/>
  <c r="N36" i="13"/>
  <c r="X36" i="123" s="1"/>
  <c r="Y36" i="123" s="1"/>
  <c r="O36" i="13"/>
  <c r="Z36" i="123" s="1"/>
  <c r="AA36" i="123" s="1"/>
  <c r="P36" i="13"/>
  <c r="D37" i="13"/>
  <c r="D37" i="123" s="1"/>
  <c r="G37" i="125" s="1"/>
  <c r="E37" i="13"/>
  <c r="F37" i="123" s="1"/>
  <c r="G37" i="123" s="1"/>
  <c r="F37" i="13"/>
  <c r="H37" i="123" s="1"/>
  <c r="I37" i="123" s="1"/>
  <c r="G37" i="13"/>
  <c r="J37" i="123" s="1"/>
  <c r="K37" i="123" s="1"/>
  <c r="H37" i="13"/>
  <c r="L37" i="123" s="1"/>
  <c r="M37" i="123" s="1"/>
  <c r="I37" i="13"/>
  <c r="N37" i="123" s="1"/>
  <c r="O37" i="123" s="1"/>
  <c r="J37" i="13"/>
  <c r="P37" i="123" s="1"/>
  <c r="Q37" i="123" s="1"/>
  <c r="K37" i="13"/>
  <c r="R37" i="123" s="1"/>
  <c r="S37" i="123" s="1"/>
  <c r="L37" i="13"/>
  <c r="T37" i="123" s="1"/>
  <c r="U37" i="123" s="1"/>
  <c r="M37" i="13"/>
  <c r="V37" i="123" s="1"/>
  <c r="W37" i="123" s="1"/>
  <c r="N37" i="13"/>
  <c r="X37" i="123" s="1"/>
  <c r="Y37" i="123" s="1"/>
  <c r="O37" i="13"/>
  <c r="Z37" i="123" s="1"/>
  <c r="AA37" i="123" s="1"/>
  <c r="P37" i="13"/>
  <c r="D38" i="13"/>
  <c r="D38" i="123" s="1"/>
  <c r="AD38" i="123" s="1"/>
  <c r="AE38" i="123" s="1"/>
  <c r="E38" i="13"/>
  <c r="F38" i="123" s="1"/>
  <c r="G38" i="123" s="1"/>
  <c r="F38" i="13"/>
  <c r="H38" i="123" s="1"/>
  <c r="I38" i="123" s="1"/>
  <c r="G38" i="13"/>
  <c r="J38" i="123" s="1"/>
  <c r="K38" i="123" s="1"/>
  <c r="H38" i="13"/>
  <c r="L38" i="123" s="1"/>
  <c r="M38" i="123" s="1"/>
  <c r="I38" i="13"/>
  <c r="N38" i="123" s="1"/>
  <c r="O38" i="123" s="1"/>
  <c r="J38" i="13"/>
  <c r="P38" i="123" s="1"/>
  <c r="Q38" i="123" s="1"/>
  <c r="K38" i="13"/>
  <c r="R38" i="123" s="1"/>
  <c r="S38" i="123" s="1"/>
  <c r="L38" i="13"/>
  <c r="T38" i="123" s="1"/>
  <c r="U38" i="123" s="1"/>
  <c r="M38" i="13"/>
  <c r="V38" i="123" s="1"/>
  <c r="W38" i="123" s="1"/>
  <c r="N38" i="13"/>
  <c r="X38" i="123" s="1"/>
  <c r="Y38" i="123" s="1"/>
  <c r="O38" i="13"/>
  <c r="Z38" i="123" s="1"/>
  <c r="AA38" i="123" s="1"/>
  <c r="P38" i="13"/>
  <c r="D39" i="13"/>
  <c r="D39" i="123" s="1"/>
  <c r="E39" i="13"/>
  <c r="F39" i="123" s="1"/>
  <c r="G39" i="123" s="1"/>
  <c r="F39" i="13"/>
  <c r="H39" i="123" s="1"/>
  <c r="I39" i="123" s="1"/>
  <c r="G39" i="13"/>
  <c r="J39" i="123" s="1"/>
  <c r="K39" i="123" s="1"/>
  <c r="H39" i="13"/>
  <c r="L39" i="123" s="1"/>
  <c r="M39" i="123" s="1"/>
  <c r="I39" i="13"/>
  <c r="N39" i="123" s="1"/>
  <c r="O39" i="123" s="1"/>
  <c r="J39" i="13"/>
  <c r="P39" i="123" s="1"/>
  <c r="Q39" i="123" s="1"/>
  <c r="K39" i="13"/>
  <c r="R39" i="123" s="1"/>
  <c r="S39" i="123" s="1"/>
  <c r="L39" i="13"/>
  <c r="T39" i="123" s="1"/>
  <c r="U39" i="123" s="1"/>
  <c r="M39" i="13"/>
  <c r="V39" i="123" s="1"/>
  <c r="W39" i="123" s="1"/>
  <c r="N39" i="13"/>
  <c r="X39" i="123" s="1"/>
  <c r="Y39" i="123" s="1"/>
  <c r="O39" i="13"/>
  <c r="Z39" i="123" s="1"/>
  <c r="AA39" i="123" s="1"/>
  <c r="P39" i="13"/>
  <c r="D40" i="13"/>
  <c r="D40" i="123" s="1"/>
  <c r="G40" i="125" s="1"/>
  <c r="E40" i="13"/>
  <c r="F40" i="123" s="1"/>
  <c r="G40" i="123" s="1"/>
  <c r="F40" i="13"/>
  <c r="H40" i="123" s="1"/>
  <c r="I40" i="123" s="1"/>
  <c r="G40" i="13"/>
  <c r="J40" i="123" s="1"/>
  <c r="K40" i="123" s="1"/>
  <c r="H40" i="13"/>
  <c r="L40" i="123" s="1"/>
  <c r="M40" i="123" s="1"/>
  <c r="I40" i="13"/>
  <c r="N40" i="123" s="1"/>
  <c r="O40" i="123" s="1"/>
  <c r="J40" i="13"/>
  <c r="P40" i="123" s="1"/>
  <c r="Q40" i="123" s="1"/>
  <c r="K40" i="13"/>
  <c r="R40" i="123" s="1"/>
  <c r="S40" i="123" s="1"/>
  <c r="L40" i="13"/>
  <c r="T40" i="123" s="1"/>
  <c r="U40" i="123" s="1"/>
  <c r="M40" i="13"/>
  <c r="V40" i="123" s="1"/>
  <c r="W40" i="123" s="1"/>
  <c r="N40" i="13"/>
  <c r="X40" i="123" s="1"/>
  <c r="Y40" i="123" s="1"/>
  <c r="O40" i="13"/>
  <c r="Z40" i="123" s="1"/>
  <c r="AA40" i="123" s="1"/>
  <c r="P40" i="13"/>
  <c r="D41" i="13"/>
  <c r="D41" i="123" s="1"/>
  <c r="AD41" i="123" s="1"/>
  <c r="AE41" i="123" s="1"/>
  <c r="E41" i="13"/>
  <c r="F41" i="123" s="1"/>
  <c r="G41" i="123" s="1"/>
  <c r="F41" i="13"/>
  <c r="H41" i="123" s="1"/>
  <c r="I41" i="123" s="1"/>
  <c r="G41" i="13"/>
  <c r="H41" i="13"/>
  <c r="L41" i="123" s="1"/>
  <c r="M41" i="123" s="1"/>
  <c r="I41" i="13"/>
  <c r="N41" i="123" s="1"/>
  <c r="O41" i="123" s="1"/>
  <c r="J41" i="13"/>
  <c r="P41" i="123" s="1"/>
  <c r="Q41" i="123" s="1"/>
  <c r="K41" i="13"/>
  <c r="R41" i="123" s="1"/>
  <c r="S41" i="123" s="1"/>
  <c r="L41" i="13"/>
  <c r="T41" i="123" s="1"/>
  <c r="U41" i="123" s="1"/>
  <c r="M41" i="13"/>
  <c r="V41" i="123" s="1"/>
  <c r="W41" i="123" s="1"/>
  <c r="N41" i="13"/>
  <c r="X41" i="123" s="1"/>
  <c r="Y41" i="123" s="1"/>
  <c r="O41" i="13"/>
  <c r="Z41" i="123" s="1"/>
  <c r="AA41" i="123" s="1"/>
  <c r="P41" i="13"/>
  <c r="D42" i="13"/>
  <c r="D42" i="123" s="1"/>
  <c r="G42" i="125" s="1"/>
  <c r="E42" i="13"/>
  <c r="F42" i="123" s="1"/>
  <c r="G42" i="123" s="1"/>
  <c r="F42" i="13"/>
  <c r="H42" i="123" s="1"/>
  <c r="I42" i="123" s="1"/>
  <c r="G42" i="13"/>
  <c r="J42" i="123" s="1"/>
  <c r="K42" i="123" s="1"/>
  <c r="H42" i="13"/>
  <c r="L42" i="123" s="1"/>
  <c r="M42" i="123" s="1"/>
  <c r="I42" i="13"/>
  <c r="N42" i="123" s="1"/>
  <c r="O42" i="123" s="1"/>
  <c r="J42" i="13"/>
  <c r="P42" i="123" s="1"/>
  <c r="Q42" i="123" s="1"/>
  <c r="K42" i="13"/>
  <c r="R42" i="123" s="1"/>
  <c r="S42" i="123" s="1"/>
  <c r="L42" i="13"/>
  <c r="T42" i="123" s="1"/>
  <c r="U42" i="123" s="1"/>
  <c r="M42" i="13"/>
  <c r="V42" i="123" s="1"/>
  <c r="W42" i="123" s="1"/>
  <c r="N42" i="13"/>
  <c r="X42" i="123" s="1"/>
  <c r="Y42" i="123" s="1"/>
  <c r="O42" i="13"/>
  <c r="Z42" i="123" s="1"/>
  <c r="AA42" i="123" s="1"/>
  <c r="P42" i="13"/>
  <c r="D43" i="13"/>
  <c r="D43" i="123" s="1"/>
  <c r="G43" i="125" s="1"/>
  <c r="E43" i="13"/>
  <c r="F43" i="123" s="1"/>
  <c r="G43" i="123" s="1"/>
  <c r="F43" i="13"/>
  <c r="H43" i="123" s="1"/>
  <c r="I43" i="123" s="1"/>
  <c r="G43" i="13"/>
  <c r="J43" i="123" s="1"/>
  <c r="K43" i="123" s="1"/>
  <c r="H43" i="13"/>
  <c r="L43" i="123" s="1"/>
  <c r="M43" i="123" s="1"/>
  <c r="I43" i="13"/>
  <c r="N43" i="123" s="1"/>
  <c r="O43" i="123" s="1"/>
  <c r="J43" i="13"/>
  <c r="P43" i="123" s="1"/>
  <c r="Q43" i="123" s="1"/>
  <c r="K43" i="13"/>
  <c r="R43" i="123" s="1"/>
  <c r="S43" i="123" s="1"/>
  <c r="L43" i="13"/>
  <c r="T43" i="123" s="1"/>
  <c r="U43" i="123" s="1"/>
  <c r="M43" i="13"/>
  <c r="V43" i="123" s="1"/>
  <c r="W43" i="123" s="1"/>
  <c r="N43" i="13"/>
  <c r="X43" i="123" s="1"/>
  <c r="Y43" i="123" s="1"/>
  <c r="O43" i="13"/>
  <c r="Z43" i="123" s="1"/>
  <c r="AA43" i="123" s="1"/>
  <c r="P43" i="13"/>
  <c r="D44" i="13"/>
  <c r="D44" i="123" s="1"/>
  <c r="E44" i="13"/>
  <c r="F44" i="123" s="1"/>
  <c r="G44" i="123" s="1"/>
  <c r="F44" i="13"/>
  <c r="H44" i="123" s="1"/>
  <c r="I44" i="123" s="1"/>
  <c r="G44" i="13"/>
  <c r="J44" i="123" s="1"/>
  <c r="K44" i="123" s="1"/>
  <c r="H44" i="13"/>
  <c r="L44" i="123" s="1"/>
  <c r="M44" i="123" s="1"/>
  <c r="I44" i="13"/>
  <c r="N44" i="123" s="1"/>
  <c r="O44" i="123" s="1"/>
  <c r="J44" i="13"/>
  <c r="P44" i="123" s="1"/>
  <c r="Q44" i="123" s="1"/>
  <c r="K44" i="13"/>
  <c r="R44" i="123" s="1"/>
  <c r="S44" i="123" s="1"/>
  <c r="L44" i="13"/>
  <c r="T44" i="123" s="1"/>
  <c r="U44" i="123" s="1"/>
  <c r="M44" i="13"/>
  <c r="V44" i="123" s="1"/>
  <c r="W44" i="123" s="1"/>
  <c r="N44" i="13"/>
  <c r="X44" i="123" s="1"/>
  <c r="Y44" i="123" s="1"/>
  <c r="O44" i="13"/>
  <c r="Z44" i="123" s="1"/>
  <c r="AA44" i="123" s="1"/>
  <c r="P44" i="13"/>
  <c r="D45" i="13"/>
  <c r="D45" i="123" s="1"/>
  <c r="AD45" i="123" s="1"/>
  <c r="AE45" i="123" s="1"/>
  <c r="E45" i="13"/>
  <c r="F45" i="123" s="1"/>
  <c r="G45" i="123" s="1"/>
  <c r="F45" i="13"/>
  <c r="H45" i="123" s="1"/>
  <c r="I45" i="123" s="1"/>
  <c r="G45" i="13"/>
  <c r="J45" i="123" s="1"/>
  <c r="K45" i="123" s="1"/>
  <c r="H45" i="13"/>
  <c r="L45" i="123" s="1"/>
  <c r="M45" i="123" s="1"/>
  <c r="I45" i="13"/>
  <c r="N45" i="123" s="1"/>
  <c r="O45" i="123" s="1"/>
  <c r="J45" i="13"/>
  <c r="P45" i="123" s="1"/>
  <c r="Q45" i="123" s="1"/>
  <c r="K45" i="13"/>
  <c r="R45" i="123" s="1"/>
  <c r="S45" i="123" s="1"/>
  <c r="L45" i="13"/>
  <c r="T45" i="123" s="1"/>
  <c r="U45" i="123" s="1"/>
  <c r="M45" i="13"/>
  <c r="V45" i="123" s="1"/>
  <c r="W45" i="123" s="1"/>
  <c r="N45" i="13"/>
  <c r="X45" i="123" s="1"/>
  <c r="Y45" i="123" s="1"/>
  <c r="O45" i="13"/>
  <c r="Z45" i="123" s="1"/>
  <c r="AA45" i="123" s="1"/>
  <c r="P45" i="13"/>
  <c r="D46" i="13"/>
  <c r="D46" i="123" s="1"/>
  <c r="AD46" i="123" s="1"/>
  <c r="AE46" i="123" s="1"/>
  <c r="E46" i="13"/>
  <c r="F46" i="123" s="1"/>
  <c r="G46" i="123" s="1"/>
  <c r="F46" i="13"/>
  <c r="H46" i="123" s="1"/>
  <c r="I46" i="123" s="1"/>
  <c r="G46" i="13"/>
  <c r="J46" i="123" s="1"/>
  <c r="K46" i="123" s="1"/>
  <c r="H46" i="13"/>
  <c r="L46" i="123" s="1"/>
  <c r="M46" i="123" s="1"/>
  <c r="I46" i="13"/>
  <c r="N46" i="123" s="1"/>
  <c r="O46" i="123" s="1"/>
  <c r="J46" i="13"/>
  <c r="P46" i="123" s="1"/>
  <c r="Q46" i="123" s="1"/>
  <c r="K46" i="13"/>
  <c r="R46" i="123" s="1"/>
  <c r="S46" i="123" s="1"/>
  <c r="L46" i="13"/>
  <c r="T46" i="123" s="1"/>
  <c r="U46" i="123" s="1"/>
  <c r="M46" i="13"/>
  <c r="V46" i="123" s="1"/>
  <c r="W46" i="123" s="1"/>
  <c r="N46" i="13"/>
  <c r="X46" i="123" s="1"/>
  <c r="Y46" i="123" s="1"/>
  <c r="O46" i="13"/>
  <c r="Z46" i="123" s="1"/>
  <c r="AA46" i="123" s="1"/>
  <c r="P46" i="13"/>
  <c r="D47" i="13"/>
  <c r="D47" i="123" s="1"/>
  <c r="AD47" i="123" s="1"/>
  <c r="AE47" i="123" s="1"/>
  <c r="E47" i="13"/>
  <c r="F47" i="123" s="1"/>
  <c r="G47" i="123" s="1"/>
  <c r="F47" i="13"/>
  <c r="H47" i="123" s="1"/>
  <c r="I47" i="123" s="1"/>
  <c r="G47" i="13"/>
  <c r="J47" i="123" s="1"/>
  <c r="K47" i="123" s="1"/>
  <c r="H47" i="13"/>
  <c r="L47" i="123" s="1"/>
  <c r="M47" i="123" s="1"/>
  <c r="I47" i="13"/>
  <c r="N47" i="123" s="1"/>
  <c r="O47" i="123" s="1"/>
  <c r="J47" i="13"/>
  <c r="P47" i="123" s="1"/>
  <c r="Q47" i="123" s="1"/>
  <c r="K47" i="13"/>
  <c r="R47" i="123" s="1"/>
  <c r="S47" i="123" s="1"/>
  <c r="L47" i="13"/>
  <c r="T47" i="123" s="1"/>
  <c r="U47" i="123" s="1"/>
  <c r="M47" i="13"/>
  <c r="V47" i="123" s="1"/>
  <c r="W47" i="123" s="1"/>
  <c r="N47" i="13"/>
  <c r="X47" i="123" s="1"/>
  <c r="Y47" i="123" s="1"/>
  <c r="O47" i="13"/>
  <c r="Z47" i="123" s="1"/>
  <c r="AA47" i="123" s="1"/>
  <c r="P47" i="13"/>
  <c r="D48" i="13"/>
  <c r="D48" i="123" s="1"/>
  <c r="G48" i="125" s="1"/>
  <c r="E48" i="13"/>
  <c r="F48" i="123" s="1"/>
  <c r="G48" i="123" s="1"/>
  <c r="F48" i="13"/>
  <c r="H48" i="123" s="1"/>
  <c r="I48" i="123" s="1"/>
  <c r="G48" i="13"/>
  <c r="J48" i="123" s="1"/>
  <c r="K48" i="123" s="1"/>
  <c r="H48" i="13"/>
  <c r="L48" i="123" s="1"/>
  <c r="M48" i="123" s="1"/>
  <c r="I48" i="13"/>
  <c r="N48" i="123" s="1"/>
  <c r="O48" i="123" s="1"/>
  <c r="J48" i="13"/>
  <c r="P48" i="123" s="1"/>
  <c r="Q48" i="123" s="1"/>
  <c r="K48" i="13"/>
  <c r="R48" i="123" s="1"/>
  <c r="S48" i="123" s="1"/>
  <c r="L48" i="13"/>
  <c r="T48" i="123" s="1"/>
  <c r="U48" i="123" s="1"/>
  <c r="M48" i="13"/>
  <c r="V48" i="123" s="1"/>
  <c r="W48" i="123" s="1"/>
  <c r="N48" i="13"/>
  <c r="X48" i="123" s="1"/>
  <c r="Y48" i="123" s="1"/>
  <c r="O48" i="13"/>
  <c r="Z48" i="123" s="1"/>
  <c r="AA48" i="123" s="1"/>
  <c r="P48" i="13"/>
  <c r="D49" i="13"/>
  <c r="E49" i="13"/>
  <c r="F49" i="123" s="1"/>
  <c r="G49" i="123" s="1"/>
  <c r="F49" i="13"/>
  <c r="H49" i="123" s="1"/>
  <c r="I49" i="123" s="1"/>
  <c r="G49" i="13"/>
  <c r="J49" i="123" s="1"/>
  <c r="K49" i="123" s="1"/>
  <c r="H49" i="13"/>
  <c r="L49" i="123" s="1"/>
  <c r="M49" i="123" s="1"/>
  <c r="I49" i="13"/>
  <c r="N49" i="123" s="1"/>
  <c r="O49" i="123" s="1"/>
  <c r="J49" i="13"/>
  <c r="P49" i="123" s="1"/>
  <c r="Q49" i="123" s="1"/>
  <c r="K49" i="13"/>
  <c r="R49" i="123" s="1"/>
  <c r="S49" i="123" s="1"/>
  <c r="L49" i="13"/>
  <c r="T49" i="123" s="1"/>
  <c r="U49" i="123" s="1"/>
  <c r="M49" i="13"/>
  <c r="V49" i="123" s="1"/>
  <c r="W49" i="123" s="1"/>
  <c r="N49" i="13"/>
  <c r="X49" i="123" s="1"/>
  <c r="Y49" i="123" s="1"/>
  <c r="O49" i="13"/>
  <c r="Z49" i="123" s="1"/>
  <c r="AA49" i="123" s="1"/>
  <c r="P49" i="13"/>
  <c r="D50" i="13"/>
  <c r="D50" i="123" s="1"/>
  <c r="AD50" i="123" s="1"/>
  <c r="AE50" i="123" s="1"/>
  <c r="E50" i="13"/>
  <c r="F50" i="123" s="1"/>
  <c r="G50" i="123" s="1"/>
  <c r="F50" i="13"/>
  <c r="H50" i="123" s="1"/>
  <c r="I50" i="123" s="1"/>
  <c r="G50" i="13"/>
  <c r="J50" i="123" s="1"/>
  <c r="K50" i="123" s="1"/>
  <c r="H50" i="13"/>
  <c r="L50" i="123" s="1"/>
  <c r="M50" i="123" s="1"/>
  <c r="I50" i="13"/>
  <c r="N50" i="123" s="1"/>
  <c r="O50" i="123" s="1"/>
  <c r="J50" i="13"/>
  <c r="P50" i="123" s="1"/>
  <c r="Q50" i="123" s="1"/>
  <c r="K50" i="13"/>
  <c r="R50" i="123" s="1"/>
  <c r="S50" i="123" s="1"/>
  <c r="L50" i="13"/>
  <c r="T50" i="123" s="1"/>
  <c r="U50" i="123" s="1"/>
  <c r="M50" i="13"/>
  <c r="V50" i="123" s="1"/>
  <c r="W50" i="123" s="1"/>
  <c r="N50" i="13"/>
  <c r="X50" i="123" s="1"/>
  <c r="Y50" i="123" s="1"/>
  <c r="O50" i="13"/>
  <c r="Z50" i="123" s="1"/>
  <c r="AA50" i="123" s="1"/>
  <c r="P50" i="13"/>
  <c r="D51" i="13"/>
  <c r="D51" i="123" s="1"/>
  <c r="E51" i="13"/>
  <c r="F51" i="123" s="1"/>
  <c r="G51" i="123" s="1"/>
  <c r="F51" i="13"/>
  <c r="H51" i="123" s="1"/>
  <c r="I51" i="123" s="1"/>
  <c r="G51" i="13"/>
  <c r="J51" i="123" s="1"/>
  <c r="K51" i="123" s="1"/>
  <c r="H51" i="13"/>
  <c r="L51" i="123" s="1"/>
  <c r="M51" i="123" s="1"/>
  <c r="I51" i="13"/>
  <c r="N51" i="123" s="1"/>
  <c r="O51" i="123" s="1"/>
  <c r="J51" i="13"/>
  <c r="P51" i="123" s="1"/>
  <c r="Q51" i="123" s="1"/>
  <c r="K51" i="13"/>
  <c r="R51" i="123" s="1"/>
  <c r="S51" i="123" s="1"/>
  <c r="L51" i="13"/>
  <c r="T51" i="123" s="1"/>
  <c r="U51" i="123" s="1"/>
  <c r="M51" i="13"/>
  <c r="V51" i="123" s="1"/>
  <c r="W51" i="123" s="1"/>
  <c r="N51" i="13"/>
  <c r="X51" i="123" s="1"/>
  <c r="Y51" i="123" s="1"/>
  <c r="O51" i="13"/>
  <c r="Z51" i="123" s="1"/>
  <c r="AA51" i="123" s="1"/>
  <c r="P51" i="13"/>
  <c r="D52" i="13"/>
  <c r="D52" i="123" s="1"/>
  <c r="G52" i="125" s="1"/>
  <c r="E52" i="13"/>
  <c r="F52" i="123" s="1"/>
  <c r="G52" i="123" s="1"/>
  <c r="F52" i="13"/>
  <c r="H52" i="123" s="1"/>
  <c r="I52" i="123" s="1"/>
  <c r="G52" i="13"/>
  <c r="J52" i="123" s="1"/>
  <c r="K52" i="123" s="1"/>
  <c r="H52" i="13"/>
  <c r="L52" i="123" s="1"/>
  <c r="M52" i="123" s="1"/>
  <c r="I52" i="13"/>
  <c r="N52" i="123" s="1"/>
  <c r="O52" i="123" s="1"/>
  <c r="J52" i="13"/>
  <c r="P52" i="123" s="1"/>
  <c r="Q52" i="123" s="1"/>
  <c r="K52" i="13"/>
  <c r="R52" i="123" s="1"/>
  <c r="S52" i="123" s="1"/>
  <c r="L52" i="13"/>
  <c r="T52" i="123" s="1"/>
  <c r="U52" i="123" s="1"/>
  <c r="M52" i="13"/>
  <c r="V52" i="123" s="1"/>
  <c r="W52" i="123" s="1"/>
  <c r="N52" i="13"/>
  <c r="X52" i="123" s="1"/>
  <c r="Y52" i="123" s="1"/>
  <c r="O52" i="13"/>
  <c r="Z52" i="123" s="1"/>
  <c r="AA52" i="123" s="1"/>
  <c r="P52" i="13"/>
  <c r="D53" i="13"/>
  <c r="D53" i="123" s="1"/>
  <c r="E53" i="13"/>
  <c r="F53" i="123" s="1"/>
  <c r="G53" i="123" s="1"/>
  <c r="F53" i="13"/>
  <c r="H53" i="123" s="1"/>
  <c r="I53" i="123" s="1"/>
  <c r="G53" i="13"/>
  <c r="J53" i="123" s="1"/>
  <c r="K53" i="123" s="1"/>
  <c r="H53" i="13"/>
  <c r="L53" i="123" s="1"/>
  <c r="M53" i="123" s="1"/>
  <c r="I53" i="13"/>
  <c r="N53" i="123" s="1"/>
  <c r="O53" i="123" s="1"/>
  <c r="J53" i="13"/>
  <c r="P53" i="123" s="1"/>
  <c r="Q53" i="123" s="1"/>
  <c r="K53" i="13"/>
  <c r="R53" i="123" s="1"/>
  <c r="S53" i="123" s="1"/>
  <c r="L53" i="13"/>
  <c r="T53" i="123" s="1"/>
  <c r="U53" i="123" s="1"/>
  <c r="M53" i="13"/>
  <c r="V53" i="123" s="1"/>
  <c r="W53" i="123" s="1"/>
  <c r="N53" i="13"/>
  <c r="X53" i="123" s="1"/>
  <c r="Y53" i="123" s="1"/>
  <c r="O53" i="13"/>
  <c r="Z53" i="123" s="1"/>
  <c r="AA53" i="123" s="1"/>
  <c r="P53" i="13"/>
  <c r="D54" i="13"/>
  <c r="D54" i="123" s="1"/>
  <c r="E54" i="13"/>
  <c r="F54" i="123" s="1"/>
  <c r="G54" i="123" s="1"/>
  <c r="F54" i="13"/>
  <c r="H54" i="123" s="1"/>
  <c r="I54" i="123" s="1"/>
  <c r="G54" i="13"/>
  <c r="J54" i="123" s="1"/>
  <c r="K54" i="123" s="1"/>
  <c r="H54" i="13"/>
  <c r="L54" i="123" s="1"/>
  <c r="M54" i="123" s="1"/>
  <c r="I54" i="13"/>
  <c r="N54" i="123" s="1"/>
  <c r="O54" i="123" s="1"/>
  <c r="J54" i="13"/>
  <c r="P54" i="123" s="1"/>
  <c r="Q54" i="123" s="1"/>
  <c r="K54" i="13"/>
  <c r="R54" i="123" s="1"/>
  <c r="S54" i="123" s="1"/>
  <c r="L54" i="13"/>
  <c r="T54" i="123" s="1"/>
  <c r="U54" i="123" s="1"/>
  <c r="M54" i="13"/>
  <c r="V54" i="123" s="1"/>
  <c r="W54" i="123" s="1"/>
  <c r="N54" i="13"/>
  <c r="X54" i="123" s="1"/>
  <c r="Y54" i="123" s="1"/>
  <c r="O54" i="13"/>
  <c r="Z54" i="123" s="1"/>
  <c r="AA54" i="123" s="1"/>
  <c r="P54" i="13"/>
  <c r="D55" i="13"/>
  <c r="D55" i="123" s="1"/>
  <c r="E55" i="13"/>
  <c r="F55" i="123" s="1"/>
  <c r="G55" i="123" s="1"/>
  <c r="F55" i="13"/>
  <c r="H55" i="123" s="1"/>
  <c r="I55" i="123" s="1"/>
  <c r="G55" i="13"/>
  <c r="J55" i="123" s="1"/>
  <c r="K55" i="123" s="1"/>
  <c r="H55" i="13"/>
  <c r="L55" i="123" s="1"/>
  <c r="M55" i="123" s="1"/>
  <c r="I55" i="13"/>
  <c r="N55" i="123" s="1"/>
  <c r="O55" i="123" s="1"/>
  <c r="J55" i="13"/>
  <c r="P55" i="123" s="1"/>
  <c r="Q55" i="123" s="1"/>
  <c r="K55" i="13"/>
  <c r="R55" i="123" s="1"/>
  <c r="S55" i="123" s="1"/>
  <c r="L55" i="13"/>
  <c r="T55" i="123" s="1"/>
  <c r="U55" i="123" s="1"/>
  <c r="M55" i="13"/>
  <c r="V55" i="123" s="1"/>
  <c r="W55" i="123" s="1"/>
  <c r="N55" i="13"/>
  <c r="X55" i="123" s="1"/>
  <c r="Y55" i="123" s="1"/>
  <c r="O55" i="13"/>
  <c r="Z55" i="123" s="1"/>
  <c r="AA55" i="123" s="1"/>
  <c r="P55" i="13"/>
  <c r="D56" i="13"/>
  <c r="D56" i="123" s="1"/>
  <c r="G56" i="125" s="1"/>
  <c r="E56" i="13"/>
  <c r="F56" i="123" s="1"/>
  <c r="G56" i="123" s="1"/>
  <c r="F56" i="13"/>
  <c r="H56" i="123" s="1"/>
  <c r="I56" i="123" s="1"/>
  <c r="G56" i="13"/>
  <c r="J56" i="123" s="1"/>
  <c r="K56" i="123" s="1"/>
  <c r="H56" i="13"/>
  <c r="L56" i="123" s="1"/>
  <c r="M56" i="123" s="1"/>
  <c r="I56" i="13"/>
  <c r="N56" i="123" s="1"/>
  <c r="O56" i="123" s="1"/>
  <c r="J56" i="13"/>
  <c r="P56" i="123" s="1"/>
  <c r="Q56" i="123" s="1"/>
  <c r="K56" i="13"/>
  <c r="R56" i="123" s="1"/>
  <c r="S56" i="123" s="1"/>
  <c r="L56" i="13"/>
  <c r="T56" i="123" s="1"/>
  <c r="U56" i="123" s="1"/>
  <c r="M56" i="13"/>
  <c r="V56" i="123" s="1"/>
  <c r="W56" i="123" s="1"/>
  <c r="N56" i="13"/>
  <c r="X56" i="123" s="1"/>
  <c r="Y56" i="123" s="1"/>
  <c r="O56" i="13"/>
  <c r="Z56" i="123" s="1"/>
  <c r="AA56" i="123" s="1"/>
  <c r="P56" i="13"/>
  <c r="D57" i="13"/>
  <c r="D57" i="123" s="1"/>
  <c r="G57" i="125" s="1"/>
  <c r="E57" i="13"/>
  <c r="F57" i="123" s="1"/>
  <c r="G57" i="123" s="1"/>
  <c r="F57" i="13"/>
  <c r="H57" i="123" s="1"/>
  <c r="I57" i="123" s="1"/>
  <c r="G57" i="13"/>
  <c r="J57" i="123" s="1"/>
  <c r="K57" i="123" s="1"/>
  <c r="H57" i="13"/>
  <c r="L57" i="123" s="1"/>
  <c r="M57" i="123" s="1"/>
  <c r="I57" i="13"/>
  <c r="N57" i="123" s="1"/>
  <c r="O57" i="123" s="1"/>
  <c r="J57" i="13"/>
  <c r="P57" i="123" s="1"/>
  <c r="Q57" i="123" s="1"/>
  <c r="K57" i="13"/>
  <c r="R57" i="123" s="1"/>
  <c r="S57" i="123" s="1"/>
  <c r="L57" i="13"/>
  <c r="T57" i="123" s="1"/>
  <c r="U57" i="123" s="1"/>
  <c r="M57" i="13"/>
  <c r="V57" i="123" s="1"/>
  <c r="W57" i="123" s="1"/>
  <c r="N57" i="13"/>
  <c r="X57" i="123" s="1"/>
  <c r="Y57" i="123" s="1"/>
  <c r="O57" i="13"/>
  <c r="Z57" i="123" s="1"/>
  <c r="AA57" i="123" s="1"/>
  <c r="P57" i="13"/>
  <c r="D58" i="13"/>
  <c r="D58" i="123" s="1"/>
  <c r="E58" i="13"/>
  <c r="F58" i="123" s="1"/>
  <c r="G58" i="123" s="1"/>
  <c r="F58" i="13"/>
  <c r="H58" i="123" s="1"/>
  <c r="I58" i="123" s="1"/>
  <c r="G58" i="13"/>
  <c r="J58" i="123" s="1"/>
  <c r="K58" i="123" s="1"/>
  <c r="H58" i="13"/>
  <c r="L58" i="123" s="1"/>
  <c r="M58" i="123" s="1"/>
  <c r="I58" i="13"/>
  <c r="N58" i="123" s="1"/>
  <c r="O58" i="123" s="1"/>
  <c r="J58" i="13"/>
  <c r="P58" i="123" s="1"/>
  <c r="Q58" i="123" s="1"/>
  <c r="K58" i="13"/>
  <c r="R58" i="123" s="1"/>
  <c r="S58" i="123" s="1"/>
  <c r="L58" i="13"/>
  <c r="T58" i="123" s="1"/>
  <c r="U58" i="123" s="1"/>
  <c r="M58" i="13"/>
  <c r="V58" i="123" s="1"/>
  <c r="W58" i="123" s="1"/>
  <c r="N58" i="13"/>
  <c r="X58" i="123" s="1"/>
  <c r="Y58" i="123" s="1"/>
  <c r="O58" i="13"/>
  <c r="Z58" i="123" s="1"/>
  <c r="AA58" i="123" s="1"/>
  <c r="P58" i="13"/>
  <c r="D59" i="13"/>
  <c r="D59" i="123" s="1"/>
  <c r="AD59" i="123" s="1"/>
  <c r="AE59" i="123" s="1"/>
  <c r="E59" i="13"/>
  <c r="F59" i="123" s="1"/>
  <c r="G59" i="123" s="1"/>
  <c r="F59" i="13"/>
  <c r="H59" i="123" s="1"/>
  <c r="I59" i="123" s="1"/>
  <c r="G59" i="13"/>
  <c r="J59" i="123" s="1"/>
  <c r="K59" i="123" s="1"/>
  <c r="H59" i="13"/>
  <c r="L59" i="123" s="1"/>
  <c r="M59" i="123" s="1"/>
  <c r="I59" i="13"/>
  <c r="N59" i="123" s="1"/>
  <c r="O59" i="123" s="1"/>
  <c r="J59" i="13"/>
  <c r="P59" i="123" s="1"/>
  <c r="Q59" i="123" s="1"/>
  <c r="K59" i="13"/>
  <c r="R59" i="123" s="1"/>
  <c r="S59" i="123" s="1"/>
  <c r="L59" i="13"/>
  <c r="T59" i="123" s="1"/>
  <c r="U59" i="123" s="1"/>
  <c r="M59" i="13"/>
  <c r="V59" i="123" s="1"/>
  <c r="W59" i="123" s="1"/>
  <c r="N59" i="13"/>
  <c r="X59" i="123" s="1"/>
  <c r="Y59" i="123" s="1"/>
  <c r="O59" i="13"/>
  <c r="Z59" i="123" s="1"/>
  <c r="AA59" i="123" s="1"/>
  <c r="P59" i="13"/>
  <c r="D60" i="13"/>
  <c r="D60" i="123" s="1"/>
  <c r="G60" i="125" s="1"/>
  <c r="E60" i="13"/>
  <c r="F60" i="123" s="1"/>
  <c r="G60" i="123" s="1"/>
  <c r="F60" i="13"/>
  <c r="H60" i="123" s="1"/>
  <c r="I60" i="123" s="1"/>
  <c r="G60" i="13"/>
  <c r="J60" i="123" s="1"/>
  <c r="K60" i="123" s="1"/>
  <c r="H60" i="13"/>
  <c r="L60" i="123" s="1"/>
  <c r="M60" i="123" s="1"/>
  <c r="I60" i="13"/>
  <c r="N60" i="123" s="1"/>
  <c r="O60" i="123" s="1"/>
  <c r="J60" i="13"/>
  <c r="P60" i="123" s="1"/>
  <c r="Q60" i="123" s="1"/>
  <c r="K60" i="13"/>
  <c r="R60" i="123" s="1"/>
  <c r="S60" i="123" s="1"/>
  <c r="L60" i="13"/>
  <c r="T60" i="123" s="1"/>
  <c r="U60" i="123" s="1"/>
  <c r="M60" i="13"/>
  <c r="V60" i="123" s="1"/>
  <c r="W60" i="123" s="1"/>
  <c r="N60" i="13"/>
  <c r="X60" i="123" s="1"/>
  <c r="Y60" i="123" s="1"/>
  <c r="O60" i="13"/>
  <c r="Z60" i="123" s="1"/>
  <c r="AA60" i="123" s="1"/>
  <c r="P60" i="13"/>
  <c r="D61" i="13"/>
  <c r="D61" i="123" s="1"/>
  <c r="G61" i="125" s="1"/>
  <c r="E61" i="13"/>
  <c r="F61" i="123" s="1"/>
  <c r="G61" i="123" s="1"/>
  <c r="F61" i="13"/>
  <c r="H61" i="123" s="1"/>
  <c r="I61" i="123" s="1"/>
  <c r="G61" i="13"/>
  <c r="J61" i="123" s="1"/>
  <c r="K61" i="123" s="1"/>
  <c r="H61" i="13"/>
  <c r="L61" i="123" s="1"/>
  <c r="M61" i="123" s="1"/>
  <c r="I61" i="13"/>
  <c r="N61" i="123" s="1"/>
  <c r="O61" i="123" s="1"/>
  <c r="J61" i="13"/>
  <c r="P61" i="123" s="1"/>
  <c r="Q61" i="123" s="1"/>
  <c r="K61" i="13"/>
  <c r="R61" i="123" s="1"/>
  <c r="S61" i="123" s="1"/>
  <c r="L61" i="13"/>
  <c r="T61" i="123" s="1"/>
  <c r="U61" i="123" s="1"/>
  <c r="M61" i="13"/>
  <c r="V61" i="123" s="1"/>
  <c r="W61" i="123" s="1"/>
  <c r="N61" i="13"/>
  <c r="X61" i="123" s="1"/>
  <c r="Y61" i="123" s="1"/>
  <c r="O61" i="13"/>
  <c r="Z61" i="123" s="1"/>
  <c r="AA61" i="123" s="1"/>
  <c r="P61" i="13"/>
  <c r="D62" i="13"/>
  <c r="D62" i="123" s="1"/>
  <c r="G62" i="125" s="1"/>
  <c r="E62" i="13"/>
  <c r="F62" i="123" s="1"/>
  <c r="G62" i="123" s="1"/>
  <c r="F62" i="13"/>
  <c r="H62" i="123" s="1"/>
  <c r="I62" i="123" s="1"/>
  <c r="G62" i="13"/>
  <c r="J62" i="123" s="1"/>
  <c r="K62" i="123" s="1"/>
  <c r="H62" i="13"/>
  <c r="L62" i="123" s="1"/>
  <c r="M62" i="123" s="1"/>
  <c r="I62" i="13"/>
  <c r="N62" i="123" s="1"/>
  <c r="O62" i="123" s="1"/>
  <c r="J62" i="13"/>
  <c r="P62" i="123" s="1"/>
  <c r="Q62" i="123" s="1"/>
  <c r="K62" i="13"/>
  <c r="R62" i="123" s="1"/>
  <c r="S62" i="123" s="1"/>
  <c r="L62" i="13"/>
  <c r="T62" i="123" s="1"/>
  <c r="U62" i="123" s="1"/>
  <c r="M62" i="13"/>
  <c r="V62" i="123" s="1"/>
  <c r="W62" i="123" s="1"/>
  <c r="N62" i="13"/>
  <c r="X62" i="123" s="1"/>
  <c r="Y62" i="123" s="1"/>
  <c r="O62" i="13"/>
  <c r="Z62" i="123" s="1"/>
  <c r="AA62" i="123" s="1"/>
  <c r="P62" i="13"/>
  <c r="E8" i="13"/>
  <c r="F8" i="13"/>
  <c r="G8" i="13"/>
  <c r="H8" i="13"/>
  <c r="I8" i="13"/>
  <c r="N8" i="123" s="1"/>
  <c r="O8" i="123" s="1"/>
  <c r="J8" i="13"/>
  <c r="K8" i="13"/>
  <c r="L8" i="13"/>
  <c r="M8" i="13"/>
  <c r="N8" i="13"/>
  <c r="O8" i="13"/>
  <c r="P8" i="13"/>
  <c r="D8" i="13"/>
  <c r="B9" i="13"/>
  <c r="C9" i="13"/>
  <c r="B10" i="13"/>
  <c r="C10" i="13"/>
  <c r="B11" i="13"/>
  <c r="C11" i="13"/>
  <c r="B12" i="13"/>
  <c r="C12" i="13"/>
  <c r="B13" i="13"/>
  <c r="C13" i="13"/>
  <c r="B14" i="13"/>
  <c r="C14" i="13"/>
  <c r="B15" i="13"/>
  <c r="C15" i="13"/>
  <c r="B16" i="13"/>
  <c r="C16" i="13"/>
  <c r="B17" i="13"/>
  <c r="C17" i="13"/>
  <c r="B18" i="13"/>
  <c r="C18" i="13"/>
  <c r="B19" i="13"/>
  <c r="C19" i="13"/>
  <c r="B20" i="13"/>
  <c r="C20" i="13"/>
  <c r="B21" i="13"/>
  <c r="C21" i="13"/>
  <c r="B22" i="13"/>
  <c r="C22" i="13"/>
  <c r="B23" i="13"/>
  <c r="C23" i="13"/>
  <c r="B24" i="13"/>
  <c r="C24" i="13"/>
  <c r="B25" i="13"/>
  <c r="C25" i="13"/>
  <c r="B26" i="13"/>
  <c r="C26" i="13"/>
  <c r="B27" i="13"/>
  <c r="C27" i="13"/>
  <c r="B28" i="13"/>
  <c r="C28" i="13"/>
  <c r="B29" i="13"/>
  <c r="C29" i="13"/>
  <c r="B30" i="13"/>
  <c r="C30" i="13"/>
  <c r="B31" i="13"/>
  <c r="C31" i="13"/>
  <c r="B32" i="13"/>
  <c r="C32" i="13"/>
  <c r="B33" i="13"/>
  <c r="C33" i="13"/>
  <c r="B34" i="13"/>
  <c r="C34" i="13"/>
  <c r="B35" i="13"/>
  <c r="C35" i="13"/>
  <c r="B36" i="13"/>
  <c r="C36" i="13"/>
  <c r="B37" i="13"/>
  <c r="C37" i="13"/>
  <c r="B38" i="13"/>
  <c r="C38" i="13"/>
  <c r="B39" i="13"/>
  <c r="C39" i="13"/>
  <c r="B40" i="13"/>
  <c r="C40" i="13"/>
  <c r="B41" i="13"/>
  <c r="C41" i="13"/>
  <c r="B42" i="13"/>
  <c r="C42" i="13"/>
  <c r="B43" i="13"/>
  <c r="C43" i="13"/>
  <c r="B44" i="13"/>
  <c r="C44" i="13"/>
  <c r="B45" i="13"/>
  <c r="C45" i="13"/>
  <c r="B46" i="13"/>
  <c r="C46" i="13"/>
  <c r="B47" i="13"/>
  <c r="C47" i="13"/>
  <c r="B48" i="13"/>
  <c r="C48" i="13"/>
  <c r="B49" i="13"/>
  <c r="C49" i="13"/>
  <c r="B50" i="13"/>
  <c r="C50" i="13"/>
  <c r="B51" i="13"/>
  <c r="C51" i="13"/>
  <c r="B52" i="13"/>
  <c r="C52" i="13"/>
  <c r="B53" i="13"/>
  <c r="C53" i="13"/>
  <c r="B54" i="13"/>
  <c r="C54" i="13"/>
  <c r="B55" i="13"/>
  <c r="C55" i="13"/>
  <c r="B56" i="13"/>
  <c r="C56" i="13"/>
  <c r="B57" i="13"/>
  <c r="C57" i="13"/>
  <c r="B58" i="13"/>
  <c r="C58" i="13"/>
  <c r="B59" i="13"/>
  <c r="C59" i="13"/>
  <c r="B60" i="13"/>
  <c r="C60" i="13"/>
  <c r="B61" i="13"/>
  <c r="C61" i="13"/>
  <c r="B62" i="13"/>
  <c r="C62" i="13"/>
  <c r="C8" i="13"/>
  <c r="B8" i="13"/>
  <c r="B9" i="123"/>
  <c r="C9" i="123"/>
  <c r="B10" i="123"/>
  <c r="C10" i="123"/>
  <c r="B11" i="123"/>
  <c r="C11" i="123"/>
  <c r="B12" i="123"/>
  <c r="C12" i="123"/>
  <c r="B13" i="123"/>
  <c r="C13" i="123"/>
  <c r="B14" i="123"/>
  <c r="C14" i="123"/>
  <c r="B15" i="123"/>
  <c r="C15" i="123"/>
  <c r="B16" i="123"/>
  <c r="C16" i="123"/>
  <c r="B17" i="123"/>
  <c r="C17" i="123"/>
  <c r="B18" i="123"/>
  <c r="C18" i="123"/>
  <c r="B19" i="123"/>
  <c r="C19" i="123"/>
  <c r="B20" i="123"/>
  <c r="C20" i="123"/>
  <c r="B21" i="123"/>
  <c r="C21" i="123"/>
  <c r="B22" i="123"/>
  <c r="C22" i="123"/>
  <c r="B23" i="123"/>
  <c r="C23" i="123"/>
  <c r="B24" i="123"/>
  <c r="C24" i="123"/>
  <c r="B25" i="123"/>
  <c r="C25" i="123"/>
  <c r="B26" i="123"/>
  <c r="C26" i="123"/>
  <c r="B27" i="123"/>
  <c r="C27" i="123"/>
  <c r="B28" i="123"/>
  <c r="C28" i="123"/>
  <c r="B29" i="123"/>
  <c r="C29" i="123"/>
  <c r="B30" i="123"/>
  <c r="C30" i="123"/>
  <c r="B31" i="123"/>
  <c r="C31" i="123"/>
  <c r="B32" i="123"/>
  <c r="C32" i="123"/>
  <c r="B33" i="123"/>
  <c r="C33" i="123"/>
  <c r="B34" i="123"/>
  <c r="C34" i="123"/>
  <c r="B35" i="123"/>
  <c r="C35" i="123"/>
  <c r="B36" i="123"/>
  <c r="C36" i="123"/>
  <c r="B37" i="123"/>
  <c r="C37" i="123"/>
  <c r="B38" i="123"/>
  <c r="C38" i="123"/>
  <c r="B39" i="123"/>
  <c r="C39" i="123"/>
  <c r="B40" i="123"/>
  <c r="C40" i="123"/>
  <c r="B41" i="123"/>
  <c r="C41" i="123"/>
  <c r="B42" i="123"/>
  <c r="C42" i="123"/>
  <c r="B43" i="123"/>
  <c r="C43" i="123"/>
  <c r="B44" i="123"/>
  <c r="C44" i="123"/>
  <c r="B45" i="123"/>
  <c r="C45" i="123"/>
  <c r="B46" i="123"/>
  <c r="C46" i="123"/>
  <c r="B47" i="123"/>
  <c r="C47" i="123"/>
  <c r="B48" i="123"/>
  <c r="C48" i="123"/>
  <c r="B49" i="123"/>
  <c r="C49" i="123"/>
  <c r="B50" i="123"/>
  <c r="C50" i="123"/>
  <c r="B51" i="123"/>
  <c r="C51" i="123"/>
  <c r="B52" i="123"/>
  <c r="C52" i="123"/>
  <c r="B53" i="123"/>
  <c r="C53" i="123"/>
  <c r="B54" i="123"/>
  <c r="C54" i="123"/>
  <c r="B55" i="123"/>
  <c r="C55" i="123"/>
  <c r="B56" i="123"/>
  <c r="C56" i="123"/>
  <c r="B57" i="123"/>
  <c r="C57" i="123"/>
  <c r="B58" i="123"/>
  <c r="C58" i="123"/>
  <c r="B59" i="123"/>
  <c r="C59" i="123"/>
  <c r="B60" i="123"/>
  <c r="C60" i="123"/>
  <c r="B61" i="123"/>
  <c r="C61" i="123"/>
  <c r="B62" i="123"/>
  <c r="C62" i="123"/>
  <c r="D62" i="2"/>
  <c r="Q62" i="2" s="1"/>
  <c r="R62" i="2" s="1"/>
  <c r="B9" i="2"/>
  <c r="C9" i="2"/>
  <c r="B10" i="2"/>
  <c r="C10" i="2"/>
  <c r="B11" i="2"/>
  <c r="C11" i="2"/>
  <c r="B12" i="2"/>
  <c r="C12" i="2"/>
  <c r="B13" i="2"/>
  <c r="C13" i="2"/>
  <c r="B14" i="2"/>
  <c r="C14" i="2"/>
  <c r="B15" i="2"/>
  <c r="C15" i="2"/>
  <c r="B16" i="2"/>
  <c r="C16" i="2"/>
  <c r="B17" i="2"/>
  <c r="C17" i="2"/>
  <c r="B18" i="2"/>
  <c r="C18" i="2"/>
  <c r="B19" i="2"/>
  <c r="C19" i="2"/>
  <c r="B20" i="2"/>
  <c r="C20" i="2"/>
  <c r="B21" i="2"/>
  <c r="C21" i="2"/>
  <c r="B22" i="2"/>
  <c r="C22" i="2"/>
  <c r="B23" i="2"/>
  <c r="C23" i="2"/>
  <c r="B24" i="2"/>
  <c r="C24" i="2"/>
  <c r="B25" i="2"/>
  <c r="C25" i="2"/>
  <c r="B26" i="2"/>
  <c r="C26" i="2"/>
  <c r="B27" i="2"/>
  <c r="C27" i="2"/>
  <c r="B28" i="2"/>
  <c r="C28" i="2"/>
  <c r="B29" i="2"/>
  <c r="C29" i="2"/>
  <c r="B30" i="2"/>
  <c r="C30" i="2"/>
  <c r="B31" i="2"/>
  <c r="C31" i="2"/>
  <c r="B32" i="2"/>
  <c r="C32" i="2"/>
  <c r="B33" i="2"/>
  <c r="C33" i="2"/>
  <c r="B34" i="2"/>
  <c r="C34" i="2"/>
  <c r="B35" i="2"/>
  <c r="C35" i="2"/>
  <c r="B36" i="2"/>
  <c r="C36" i="2"/>
  <c r="B37" i="2"/>
  <c r="C37" i="2"/>
  <c r="B38" i="2"/>
  <c r="C38" i="2"/>
  <c r="B39" i="2"/>
  <c r="C39" i="2"/>
  <c r="B40" i="2"/>
  <c r="C40" i="2"/>
  <c r="B41" i="2"/>
  <c r="C41" i="2"/>
  <c r="B42" i="2"/>
  <c r="C42" i="2"/>
  <c r="B43" i="2"/>
  <c r="C43" i="2"/>
  <c r="B44" i="2"/>
  <c r="C44" i="2"/>
  <c r="B45" i="2"/>
  <c r="C45" i="2"/>
  <c r="B46" i="2"/>
  <c r="C46" i="2"/>
  <c r="B47" i="2"/>
  <c r="C47" i="2"/>
  <c r="B48" i="2"/>
  <c r="C48" i="2"/>
  <c r="B49" i="2"/>
  <c r="C49" i="2"/>
  <c r="B50" i="2"/>
  <c r="C50" i="2"/>
  <c r="B51" i="2"/>
  <c r="C51" i="2"/>
  <c r="B52" i="2"/>
  <c r="C52" i="2"/>
  <c r="B53" i="2"/>
  <c r="C53" i="2"/>
  <c r="B54" i="2"/>
  <c r="C54" i="2"/>
  <c r="B55" i="2"/>
  <c r="C55" i="2"/>
  <c r="B56" i="2"/>
  <c r="C56" i="2"/>
  <c r="B57" i="2"/>
  <c r="C57" i="2"/>
  <c r="B58" i="2"/>
  <c r="C58" i="2"/>
  <c r="B59" i="2"/>
  <c r="C59" i="2"/>
  <c r="B60" i="2"/>
  <c r="C60" i="2"/>
  <c r="B61" i="2"/>
  <c r="C61" i="2"/>
  <c r="B62" i="2"/>
  <c r="C62" i="2"/>
  <c r="C8" i="2"/>
  <c r="P8" i="2"/>
  <c r="D9" i="2"/>
  <c r="E9" i="2"/>
  <c r="F9" i="2"/>
  <c r="G9" i="2"/>
  <c r="J9" i="123" s="1"/>
  <c r="K9" i="123" s="1"/>
  <c r="H9" i="2"/>
  <c r="I9" i="2"/>
  <c r="J9" i="2"/>
  <c r="K9" i="2"/>
  <c r="L9" i="2"/>
  <c r="M9" i="2"/>
  <c r="N9" i="2"/>
  <c r="O9" i="2"/>
  <c r="P9" i="2"/>
  <c r="D10" i="2"/>
  <c r="E10" i="2"/>
  <c r="F10" i="2"/>
  <c r="G10" i="2"/>
  <c r="J10" i="123" s="1"/>
  <c r="K10" i="123" s="1"/>
  <c r="H10" i="2"/>
  <c r="I10" i="2"/>
  <c r="J10" i="2"/>
  <c r="K10" i="2"/>
  <c r="L10" i="2"/>
  <c r="M10" i="2"/>
  <c r="N10" i="2"/>
  <c r="O10" i="2"/>
  <c r="P10" i="2"/>
  <c r="D11" i="2"/>
  <c r="Q11" i="2" s="1"/>
  <c r="R11" i="2" s="1"/>
  <c r="E11" i="2"/>
  <c r="F11" i="2"/>
  <c r="G11" i="2"/>
  <c r="H11" i="2"/>
  <c r="I11" i="2"/>
  <c r="J11" i="2"/>
  <c r="K11" i="2"/>
  <c r="L11" i="2"/>
  <c r="M11" i="2"/>
  <c r="N11" i="2"/>
  <c r="O11" i="2"/>
  <c r="D12" i="2"/>
  <c r="Q12" i="2" s="1"/>
  <c r="R12" i="2" s="1"/>
  <c r="E12" i="2"/>
  <c r="F12" i="2"/>
  <c r="G12" i="2"/>
  <c r="H12" i="2"/>
  <c r="I12" i="2"/>
  <c r="J12" i="2"/>
  <c r="K12" i="2"/>
  <c r="L12" i="2"/>
  <c r="M12" i="2"/>
  <c r="N12" i="2"/>
  <c r="O12" i="2"/>
  <c r="P12" i="2"/>
  <c r="D13" i="2"/>
  <c r="Q13" i="2" s="1"/>
  <c r="R13" i="2" s="1"/>
  <c r="E13" i="2"/>
  <c r="F13" i="2"/>
  <c r="G13" i="2"/>
  <c r="H13" i="2"/>
  <c r="I13" i="2"/>
  <c r="J13" i="2"/>
  <c r="K13" i="2"/>
  <c r="L13" i="2"/>
  <c r="M13" i="2"/>
  <c r="N13" i="2"/>
  <c r="O13" i="2"/>
  <c r="P13" i="2"/>
  <c r="D14" i="2"/>
  <c r="Q14" i="2" s="1"/>
  <c r="R14" i="2" s="1"/>
  <c r="E14" i="2"/>
  <c r="F14" i="2"/>
  <c r="G14" i="2"/>
  <c r="H14" i="2"/>
  <c r="I14" i="2"/>
  <c r="J14" i="2"/>
  <c r="K14" i="2"/>
  <c r="L14" i="2"/>
  <c r="M14" i="2"/>
  <c r="N14" i="2"/>
  <c r="O14" i="2"/>
  <c r="P14" i="2"/>
  <c r="D15" i="2"/>
  <c r="Q15" i="2" s="1"/>
  <c r="R15" i="2" s="1"/>
  <c r="E15" i="2"/>
  <c r="F15" i="2"/>
  <c r="G15" i="2"/>
  <c r="H15" i="2"/>
  <c r="I15" i="2"/>
  <c r="J15" i="2"/>
  <c r="K15" i="2"/>
  <c r="L15" i="2"/>
  <c r="M15" i="2"/>
  <c r="N15" i="2"/>
  <c r="O15" i="2"/>
  <c r="P15" i="2"/>
  <c r="D16" i="2"/>
  <c r="Q16" i="2" s="1"/>
  <c r="R16" i="2" s="1"/>
  <c r="E16" i="2"/>
  <c r="F16" i="2"/>
  <c r="G16" i="2"/>
  <c r="H16" i="2"/>
  <c r="I16" i="2"/>
  <c r="J16" i="2"/>
  <c r="K16" i="2"/>
  <c r="L16" i="2"/>
  <c r="M16" i="2"/>
  <c r="N16" i="2"/>
  <c r="O16" i="2"/>
  <c r="P16" i="2"/>
  <c r="D17" i="2"/>
  <c r="Q17" i="2" s="1"/>
  <c r="R17" i="2" s="1"/>
  <c r="E17" i="2"/>
  <c r="F17" i="2"/>
  <c r="G17" i="2"/>
  <c r="H17" i="2"/>
  <c r="I17" i="2"/>
  <c r="J17" i="2"/>
  <c r="K17" i="2"/>
  <c r="L17" i="2"/>
  <c r="M17" i="2"/>
  <c r="N17" i="2"/>
  <c r="O17" i="2"/>
  <c r="P17" i="2"/>
  <c r="D18" i="2"/>
  <c r="Q18" i="2" s="1"/>
  <c r="R18" i="2" s="1"/>
  <c r="E18" i="2"/>
  <c r="F18" i="2"/>
  <c r="G18" i="2"/>
  <c r="H18" i="2"/>
  <c r="I18" i="2"/>
  <c r="J18" i="2"/>
  <c r="K18" i="2"/>
  <c r="L18" i="2"/>
  <c r="M18" i="2"/>
  <c r="N18" i="2"/>
  <c r="O18" i="2"/>
  <c r="P18" i="2"/>
  <c r="D19" i="2"/>
  <c r="Q19" i="2" s="1"/>
  <c r="R19" i="2" s="1"/>
  <c r="E19" i="2"/>
  <c r="F19" i="2"/>
  <c r="G19" i="2"/>
  <c r="H19" i="2"/>
  <c r="I19" i="2"/>
  <c r="J19" i="2"/>
  <c r="K19" i="2"/>
  <c r="L19" i="2"/>
  <c r="M19" i="2"/>
  <c r="N19" i="2"/>
  <c r="O19" i="2"/>
  <c r="P19" i="2"/>
  <c r="D20" i="2"/>
  <c r="Q20" i="2" s="1"/>
  <c r="R20" i="2" s="1"/>
  <c r="E20" i="2"/>
  <c r="F20" i="2"/>
  <c r="G20" i="2"/>
  <c r="H20" i="2"/>
  <c r="I20" i="2"/>
  <c r="J20" i="2"/>
  <c r="K20" i="2"/>
  <c r="L20" i="2"/>
  <c r="M20" i="2"/>
  <c r="N20" i="2"/>
  <c r="O20" i="2"/>
  <c r="P20" i="2"/>
  <c r="D21" i="2"/>
  <c r="E21" i="2"/>
  <c r="F21" i="2"/>
  <c r="G21" i="2"/>
  <c r="H21" i="2"/>
  <c r="I21" i="2"/>
  <c r="J21" i="2"/>
  <c r="K21" i="2"/>
  <c r="L21" i="2"/>
  <c r="M21" i="2"/>
  <c r="N21" i="2"/>
  <c r="O21" i="2"/>
  <c r="P21" i="2"/>
  <c r="D22" i="2"/>
  <c r="Q22" i="2" s="1"/>
  <c r="R22" i="2" s="1"/>
  <c r="E22" i="2"/>
  <c r="F22" i="2"/>
  <c r="G22" i="2"/>
  <c r="H22" i="2"/>
  <c r="I22" i="2"/>
  <c r="J22" i="2"/>
  <c r="K22" i="2"/>
  <c r="L22" i="2"/>
  <c r="M22" i="2"/>
  <c r="N22" i="2"/>
  <c r="O22" i="2"/>
  <c r="P22" i="2"/>
  <c r="D23" i="2"/>
  <c r="Q23" i="2" s="1"/>
  <c r="R23" i="2" s="1"/>
  <c r="E23" i="2"/>
  <c r="F23" i="2"/>
  <c r="G23" i="2"/>
  <c r="H23" i="2"/>
  <c r="I23" i="2"/>
  <c r="J23" i="2"/>
  <c r="K23" i="2"/>
  <c r="L23" i="2"/>
  <c r="M23" i="2"/>
  <c r="N23" i="2"/>
  <c r="O23" i="2"/>
  <c r="P23" i="2"/>
  <c r="D24" i="2"/>
  <c r="Q24" i="2" s="1"/>
  <c r="R24" i="2" s="1"/>
  <c r="E24" i="2"/>
  <c r="F24" i="2"/>
  <c r="G24" i="2"/>
  <c r="H24" i="2"/>
  <c r="I24" i="2"/>
  <c r="J24" i="2"/>
  <c r="K24" i="2"/>
  <c r="L24" i="2"/>
  <c r="M24" i="2"/>
  <c r="N24" i="2"/>
  <c r="O24" i="2"/>
  <c r="P24" i="2"/>
  <c r="D25" i="2"/>
  <c r="Q25" i="2" s="1"/>
  <c r="R25" i="2" s="1"/>
  <c r="E25" i="2"/>
  <c r="F25" i="2"/>
  <c r="G25" i="2"/>
  <c r="H25" i="2"/>
  <c r="I25" i="2"/>
  <c r="J25" i="2"/>
  <c r="K25" i="2"/>
  <c r="L25" i="2"/>
  <c r="M25" i="2"/>
  <c r="N25" i="2"/>
  <c r="O25" i="2"/>
  <c r="P25" i="2"/>
  <c r="D26" i="2"/>
  <c r="Q26" i="2" s="1"/>
  <c r="R26" i="2" s="1"/>
  <c r="E26" i="2"/>
  <c r="F26" i="2"/>
  <c r="G26" i="2"/>
  <c r="H26" i="2"/>
  <c r="I26" i="2"/>
  <c r="J26" i="2"/>
  <c r="K26" i="2"/>
  <c r="L26" i="2"/>
  <c r="M26" i="2"/>
  <c r="N26" i="2"/>
  <c r="O26" i="2"/>
  <c r="P26" i="2"/>
  <c r="D27" i="2"/>
  <c r="Q27" i="2" s="1"/>
  <c r="R27" i="2" s="1"/>
  <c r="E27" i="2"/>
  <c r="F27" i="2"/>
  <c r="G27" i="2"/>
  <c r="H27" i="2"/>
  <c r="I27" i="2"/>
  <c r="J27" i="2"/>
  <c r="K27" i="2"/>
  <c r="L27" i="2"/>
  <c r="M27" i="2"/>
  <c r="N27" i="2"/>
  <c r="O27" i="2"/>
  <c r="P27" i="2"/>
  <c r="D28" i="2"/>
  <c r="Q28" i="2" s="1"/>
  <c r="R28" i="2" s="1"/>
  <c r="E28" i="2"/>
  <c r="F28" i="2"/>
  <c r="G28" i="2"/>
  <c r="H28" i="2"/>
  <c r="I28" i="2"/>
  <c r="J28" i="2"/>
  <c r="K28" i="2"/>
  <c r="L28" i="2"/>
  <c r="M28" i="2"/>
  <c r="N28" i="2"/>
  <c r="O28" i="2"/>
  <c r="P28" i="2"/>
  <c r="D29" i="2"/>
  <c r="Q29" i="2" s="1"/>
  <c r="R29" i="2" s="1"/>
  <c r="E29" i="2"/>
  <c r="F29" i="2"/>
  <c r="G29" i="2"/>
  <c r="H29" i="2"/>
  <c r="I29" i="2"/>
  <c r="J29" i="2"/>
  <c r="K29" i="2"/>
  <c r="L29" i="2"/>
  <c r="M29" i="2"/>
  <c r="N29" i="2"/>
  <c r="O29" i="2"/>
  <c r="P29" i="2"/>
  <c r="D30" i="2"/>
  <c r="Q30" i="2" s="1"/>
  <c r="R30" i="2" s="1"/>
  <c r="E30" i="2"/>
  <c r="F30" i="2"/>
  <c r="G30" i="2"/>
  <c r="H30" i="2"/>
  <c r="I30" i="2"/>
  <c r="J30" i="2"/>
  <c r="K30" i="2"/>
  <c r="L30" i="2"/>
  <c r="M30" i="2"/>
  <c r="N30" i="2"/>
  <c r="O30" i="2"/>
  <c r="P30" i="2"/>
  <c r="D31" i="2"/>
  <c r="Q31" i="2" s="1"/>
  <c r="R31" i="2" s="1"/>
  <c r="E31" i="2"/>
  <c r="F31" i="2"/>
  <c r="G31" i="2"/>
  <c r="H31" i="2"/>
  <c r="I31" i="2"/>
  <c r="J31" i="2"/>
  <c r="K31" i="2"/>
  <c r="L31" i="2"/>
  <c r="M31" i="2"/>
  <c r="N31" i="2"/>
  <c r="O31" i="2"/>
  <c r="P31" i="2"/>
  <c r="D32" i="2"/>
  <c r="Q32" i="2" s="1"/>
  <c r="R32" i="2" s="1"/>
  <c r="E32" i="2"/>
  <c r="F32" i="2"/>
  <c r="G32" i="2"/>
  <c r="H32" i="2"/>
  <c r="I32" i="2"/>
  <c r="J32" i="2"/>
  <c r="K32" i="2"/>
  <c r="L32" i="2"/>
  <c r="M32" i="2"/>
  <c r="N32" i="2"/>
  <c r="O32" i="2"/>
  <c r="P32" i="2"/>
  <c r="D33" i="2"/>
  <c r="E33" i="2"/>
  <c r="F33" i="2"/>
  <c r="G33" i="2"/>
  <c r="H33" i="2"/>
  <c r="I33" i="2"/>
  <c r="J33" i="2"/>
  <c r="K33" i="2"/>
  <c r="L33" i="2"/>
  <c r="M33" i="2"/>
  <c r="N33" i="2"/>
  <c r="O33" i="2"/>
  <c r="P33" i="2"/>
  <c r="D34" i="2"/>
  <c r="Q34" i="2" s="1"/>
  <c r="R34" i="2" s="1"/>
  <c r="E34" i="2"/>
  <c r="F34" i="2"/>
  <c r="G34" i="2"/>
  <c r="H34" i="2"/>
  <c r="I34" i="2"/>
  <c r="J34" i="2"/>
  <c r="K34" i="2"/>
  <c r="L34" i="2"/>
  <c r="M34" i="2"/>
  <c r="N34" i="2"/>
  <c r="O34" i="2"/>
  <c r="P34" i="2"/>
  <c r="D35" i="2"/>
  <c r="Q35" i="2" s="1"/>
  <c r="R35" i="2" s="1"/>
  <c r="E35" i="2"/>
  <c r="F35" i="2"/>
  <c r="G35" i="2"/>
  <c r="H35" i="2"/>
  <c r="I35" i="2"/>
  <c r="J35" i="2"/>
  <c r="K35" i="2"/>
  <c r="L35" i="2"/>
  <c r="M35" i="2"/>
  <c r="N35" i="2"/>
  <c r="O35" i="2"/>
  <c r="P35" i="2"/>
  <c r="D36" i="2"/>
  <c r="Q36" i="2" s="1"/>
  <c r="R36" i="2" s="1"/>
  <c r="E36" i="2"/>
  <c r="F36" i="2"/>
  <c r="G36" i="2"/>
  <c r="H36" i="2"/>
  <c r="I36" i="2"/>
  <c r="J36" i="2"/>
  <c r="K36" i="2"/>
  <c r="L36" i="2"/>
  <c r="M36" i="2"/>
  <c r="N36" i="2"/>
  <c r="O36" i="2"/>
  <c r="P36" i="2"/>
  <c r="D37" i="2"/>
  <c r="Q37" i="2" s="1"/>
  <c r="R37" i="2" s="1"/>
  <c r="E37" i="2"/>
  <c r="F37" i="2"/>
  <c r="H37" i="2"/>
  <c r="I37" i="2"/>
  <c r="J37" i="2"/>
  <c r="K37" i="2"/>
  <c r="L37" i="2"/>
  <c r="M37" i="2"/>
  <c r="N37" i="2"/>
  <c r="O37" i="2"/>
  <c r="P37" i="2"/>
  <c r="D38" i="2"/>
  <c r="Q38" i="2" s="1"/>
  <c r="R38" i="2" s="1"/>
  <c r="E38" i="2"/>
  <c r="F38" i="2"/>
  <c r="G38" i="2"/>
  <c r="H38" i="2"/>
  <c r="I38" i="2"/>
  <c r="J38" i="2"/>
  <c r="K38" i="2"/>
  <c r="L38" i="2"/>
  <c r="M38" i="2"/>
  <c r="N38" i="2"/>
  <c r="O38" i="2"/>
  <c r="P38" i="2"/>
  <c r="D39" i="2"/>
  <c r="E39" i="2"/>
  <c r="F39" i="2"/>
  <c r="G39" i="2"/>
  <c r="H39" i="2"/>
  <c r="I39" i="2"/>
  <c r="J39" i="2"/>
  <c r="K39" i="2"/>
  <c r="L39" i="2"/>
  <c r="M39" i="2"/>
  <c r="N39" i="2"/>
  <c r="O39" i="2"/>
  <c r="P39" i="2"/>
  <c r="D40" i="2"/>
  <c r="Q40" i="2" s="1"/>
  <c r="R40" i="2" s="1"/>
  <c r="E40" i="2"/>
  <c r="F40" i="2"/>
  <c r="G40" i="2"/>
  <c r="H40" i="2"/>
  <c r="I40" i="2"/>
  <c r="J40" i="2"/>
  <c r="K40" i="2"/>
  <c r="L40" i="2"/>
  <c r="M40" i="2"/>
  <c r="N40" i="2"/>
  <c r="O40" i="2"/>
  <c r="P40" i="2"/>
  <c r="D41" i="2"/>
  <c r="Q41" i="2" s="1"/>
  <c r="R41" i="2" s="1"/>
  <c r="E41" i="2"/>
  <c r="F41" i="2"/>
  <c r="G41" i="2"/>
  <c r="H41" i="2"/>
  <c r="I41" i="2"/>
  <c r="J41" i="2"/>
  <c r="K41" i="2"/>
  <c r="L41" i="2"/>
  <c r="M41" i="2"/>
  <c r="N41" i="2"/>
  <c r="O41" i="2"/>
  <c r="P41" i="2"/>
  <c r="D42" i="2"/>
  <c r="Q42" i="2" s="1"/>
  <c r="R42" i="2" s="1"/>
  <c r="E42" i="2"/>
  <c r="F42" i="2"/>
  <c r="G42" i="2"/>
  <c r="H42" i="2"/>
  <c r="I42" i="2"/>
  <c r="J42" i="2"/>
  <c r="K42" i="2"/>
  <c r="L42" i="2"/>
  <c r="M42" i="2"/>
  <c r="N42" i="2"/>
  <c r="O42" i="2"/>
  <c r="P42" i="2"/>
  <c r="D43" i="2"/>
  <c r="Q43" i="2" s="1"/>
  <c r="R43" i="2" s="1"/>
  <c r="E43" i="2"/>
  <c r="F43" i="2"/>
  <c r="G43" i="2"/>
  <c r="H43" i="2"/>
  <c r="I43" i="2"/>
  <c r="J43" i="2"/>
  <c r="K43" i="2"/>
  <c r="L43" i="2"/>
  <c r="M43" i="2"/>
  <c r="N43" i="2"/>
  <c r="O43" i="2"/>
  <c r="P43" i="2"/>
  <c r="D44" i="2"/>
  <c r="Q44" i="2" s="1"/>
  <c r="R44" i="2" s="1"/>
  <c r="E44" i="2"/>
  <c r="F44" i="2"/>
  <c r="G44" i="2"/>
  <c r="H44" i="2"/>
  <c r="I44" i="2"/>
  <c r="J44" i="2"/>
  <c r="K44" i="2"/>
  <c r="L44" i="2"/>
  <c r="M44" i="2"/>
  <c r="N44" i="2"/>
  <c r="O44" i="2"/>
  <c r="P44" i="2"/>
  <c r="D45" i="2"/>
  <c r="E45" i="2"/>
  <c r="F45" i="2"/>
  <c r="G45" i="2"/>
  <c r="H45" i="2"/>
  <c r="I45" i="2"/>
  <c r="J45" i="2"/>
  <c r="K45" i="2"/>
  <c r="L45" i="2"/>
  <c r="M45" i="2"/>
  <c r="N45" i="2"/>
  <c r="O45" i="2"/>
  <c r="P45" i="2"/>
  <c r="D46" i="2"/>
  <c r="Q46" i="2" s="1"/>
  <c r="R46" i="2" s="1"/>
  <c r="E46" i="2"/>
  <c r="F46" i="2"/>
  <c r="G46" i="2"/>
  <c r="H46" i="2"/>
  <c r="I46" i="2"/>
  <c r="J46" i="2"/>
  <c r="K46" i="2"/>
  <c r="L46" i="2"/>
  <c r="M46" i="2"/>
  <c r="N46" i="2"/>
  <c r="O46" i="2"/>
  <c r="P46" i="2"/>
  <c r="D47" i="2"/>
  <c r="Q47" i="2" s="1"/>
  <c r="R47" i="2" s="1"/>
  <c r="E47" i="2"/>
  <c r="F47" i="2"/>
  <c r="G47" i="2"/>
  <c r="H47" i="2"/>
  <c r="I47" i="2"/>
  <c r="J47" i="2"/>
  <c r="K47" i="2"/>
  <c r="L47" i="2"/>
  <c r="M47" i="2"/>
  <c r="N47" i="2"/>
  <c r="O47" i="2"/>
  <c r="P47" i="2"/>
  <c r="D48" i="2"/>
  <c r="Q48" i="2" s="1"/>
  <c r="R48" i="2" s="1"/>
  <c r="E48" i="2"/>
  <c r="F48" i="2"/>
  <c r="G48" i="2"/>
  <c r="H48" i="2"/>
  <c r="I48" i="2"/>
  <c r="J48" i="2"/>
  <c r="K48" i="2"/>
  <c r="L48" i="2"/>
  <c r="M48" i="2"/>
  <c r="N48" i="2"/>
  <c r="O48" i="2"/>
  <c r="P48" i="2"/>
  <c r="D49" i="2"/>
  <c r="Q49" i="2" s="1"/>
  <c r="R49" i="2" s="1"/>
  <c r="E49" i="2"/>
  <c r="F49" i="2"/>
  <c r="G49" i="2"/>
  <c r="H49" i="2"/>
  <c r="I49" i="2"/>
  <c r="J49" i="2"/>
  <c r="K49" i="2"/>
  <c r="L49" i="2"/>
  <c r="M49" i="2"/>
  <c r="N49" i="2"/>
  <c r="O49" i="2"/>
  <c r="P49" i="2"/>
  <c r="D50" i="2"/>
  <c r="Q50" i="2" s="1"/>
  <c r="R50" i="2" s="1"/>
  <c r="E50" i="2"/>
  <c r="F50" i="2"/>
  <c r="G50" i="2"/>
  <c r="H50" i="2"/>
  <c r="I50" i="2"/>
  <c r="J50" i="2"/>
  <c r="K50" i="2"/>
  <c r="L50" i="2"/>
  <c r="M50" i="2"/>
  <c r="N50" i="2"/>
  <c r="O50" i="2"/>
  <c r="P50" i="2"/>
  <c r="D51" i="2"/>
  <c r="E51" i="2"/>
  <c r="F51" i="2"/>
  <c r="G51" i="2"/>
  <c r="H51" i="2"/>
  <c r="I51" i="2"/>
  <c r="J51" i="2"/>
  <c r="K51" i="2"/>
  <c r="L51" i="2"/>
  <c r="M51" i="2"/>
  <c r="N51" i="2"/>
  <c r="O51" i="2"/>
  <c r="P51" i="2"/>
  <c r="D52" i="2"/>
  <c r="Q52" i="2" s="1"/>
  <c r="R52" i="2" s="1"/>
  <c r="E52" i="2"/>
  <c r="F52" i="2"/>
  <c r="G52" i="2"/>
  <c r="H52" i="2"/>
  <c r="I52" i="2"/>
  <c r="J52" i="2"/>
  <c r="K52" i="2"/>
  <c r="L52" i="2"/>
  <c r="M52" i="2"/>
  <c r="N52" i="2"/>
  <c r="O52" i="2"/>
  <c r="P52" i="2"/>
  <c r="D53" i="2"/>
  <c r="Q53" i="2" s="1"/>
  <c r="R53" i="2" s="1"/>
  <c r="E53" i="2"/>
  <c r="F53" i="2"/>
  <c r="G53" i="2"/>
  <c r="H53" i="2"/>
  <c r="I53" i="2"/>
  <c r="J53" i="2"/>
  <c r="K53" i="2"/>
  <c r="L53" i="2"/>
  <c r="M53" i="2"/>
  <c r="N53" i="2"/>
  <c r="O53" i="2"/>
  <c r="P53" i="2"/>
  <c r="D54" i="2"/>
  <c r="Q54" i="2" s="1"/>
  <c r="R54" i="2" s="1"/>
  <c r="E54" i="2"/>
  <c r="F54" i="2"/>
  <c r="G54" i="2"/>
  <c r="H54" i="2"/>
  <c r="I54" i="2"/>
  <c r="J54" i="2"/>
  <c r="K54" i="2"/>
  <c r="L54" i="2"/>
  <c r="M54" i="2"/>
  <c r="N54" i="2"/>
  <c r="O54" i="2"/>
  <c r="P54" i="2"/>
  <c r="D55" i="2"/>
  <c r="Q55" i="2" s="1"/>
  <c r="R55" i="2" s="1"/>
  <c r="E55" i="2"/>
  <c r="F55" i="2"/>
  <c r="H55" i="2"/>
  <c r="I55" i="2"/>
  <c r="J55" i="2"/>
  <c r="K55" i="2"/>
  <c r="L55" i="2"/>
  <c r="M55" i="2"/>
  <c r="N55" i="2"/>
  <c r="O55" i="2"/>
  <c r="P55" i="2"/>
  <c r="D56" i="2"/>
  <c r="Q56" i="2" s="1"/>
  <c r="R56" i="2" s="1"/>
  <c r="E56" i="2"/>
  <c r="F56" i="2"/>
  <c r="G56" i="2"/>
  <c r="H56" i="2"/>
  <c r="I56" i="2"/>
  <c r="J56" i="2"/>
  <c r="K56" i="2"/>
  <c r="L56" i="2"/>
  <c r="M56" i="2"/>
  <c r="N56" i="2"/>
  <c r="O56" i="2"/>
  <c r="P56" i="2"/>
  <c r="D57" i="2"/>
  <c r="E57" i="2"/>
  <c r="F57" i="2"/>
  <c r="G57" i="2"/>
  <c r="H57" i="2"/>
  <c r="I57" i="2"/>
  <c r="J57" i="2"/>
  <c r="K57" i="2"/>
  <c r="L57" i="2"/>
  <c r="M57" i="2"/>
  <c r="N57" i="2"/>
  <c r="O57" i="2"/>
  <c r="P57" i="2"/>
  <c r="D58" i="2"/>
  <c r="Q58" i="2" s="1"/>
  <c r="R58" i="2" s="1"/>
  <c r="E58" i="2"/>
  <c r="F58" i="2"/>
  <c r="G58" i="2"/>
  <c r="H58" i="2"/>
  <c r="I58" i="2"/>
  <c r="J58" i="2"/>
  <c r="K58" i="2"/>
  <c r="L58" i="2"/>
  <c r="M58" i="2"/>
  <c r="N58" i="2"/>
  <c r="O58" i="2"/>
  <c r="P58" i="2"/>
  <c r="D59" i="2"/>
  <c r="Q59" i="2" s="1"/>
  <c r="R59" i="2" s="1"/>
  <c r="E59" i="2"/>
  <c r="F59" i="2"/>
  <c r="G59" i="2"/>
  <c r="H59" i="2"/>
  <c r="I59" i="2"/>
  <c r="J59" i="2"/>
  <c r="K59" i="2"/>
  <c r="L59" i="2"/>
  <c r="M59" i="2"/>
  <c r="N59" i="2"/>
  <c r="O59" i="2"/>
  <c r="P59" i="2"/>
  <c r="D60" i="2"/>
  <c r="Q60" i="2" s="1"/>
  <c r="R60" i="2" s="1"/>
  <c r="E60" i="2"/>
  <c r="F60" i="2"/>
  <c r="G60" i="2"/>
  <c r="H60" i="2"/>
  <c r="I60" i="2"/>
  <c r="J60" i="2"/>
  <c r="K60" i="2"/>
  <c r="L60" i="2"/>
  <c r="M60" i="2"/>
  <c r="N60" i="2"/>
  <c r="O60" i="2"/>
  <c r="P60" i="2"/>
  <c r="D61" i="2"/>
  <c r="Q61" i="2" s="1"/>
  <c r="R61" i="2" s="1"/>
  <c r="E61" i="2"/>
  <c r="F61" i="2"/>
  <c r="G61" i="2"/>
  <c r="H61" i="2"/>
  <c r="I61" i="2"/>
  <c r="J61" i="2"/>
  <c r="K61" i="2"/>
  <c r="L61" i="2"/>
  <c r="M61" i="2"/>
  <c r="N61" i="2"/>
  <c r="O61" i="2"/>
  <c r="P61" i="2"/>
  <c r="E62" i="2"/>
  <c r="F62" i="2"/>
  <c r="G62" i="2"/>
  <c r="H62" i="2"/>
  <c r="I62" i="2"/>
  <c r="J62" i="2"/>
  <c r="K62" i="2"/>
  <c r="L62" i="2"/>
  <c r="M62" i="2"/>
  <c r="N62" i="2"/>
  <c r="O62" i="2"/>
  <c r="P62" i="2"/>
  <c r="E8" i="2"/>
  <c r="F8" i="2"/>
  <c r="G8" i="2"/>
  <c r="H8" i="2"/>
  <c r="I8" i="2"/>
  <c r="J8" i="2"/>
  <c r="K8" i="2"/>
  <c r="L8" i="2"/>
  <c r="M8" i="2"/>
  <c r="N8" i="2"/>
  <c r="O8" i="2"/>
  <c r="C9" i="67"/>
  <c r="D9" i="67"/>
  <c r="C10" i="67"/>
  <c r="D10" i="67"/>
  <c r="C11" i="67"/>
  <c r="D11" i="67"/>
  <c r="C12" i="67"/>
  <c r="D12" i="67"/>
  <c r="C13" i="67"/>
  <c r="D13" i="67"/>
  <c r="C14" i="67"/>
  <c r="D14" i="67"/>
  <c r="C15" i="67"/>
  <c r="D15" i="67"/>
  <c r="C16" i="67"/>
  <c r="D16" i="67"/>
  <c r="C17" i="67"/>
  <c r="D17" i="67"/>
  <c r="C18" i="67"/>
  <c r="D18" i="67"/>
  <c r="C19" i="67"/>
  <c r="D19" i="67"/>
  <c r="C20" i="67"/>
  <c r="D20" i="67"/>
  <c r="C21" i="67"/>
  <c r="D21" i="67"/>
  <c r="C22" i="67"/>
  <c r="D22" i="67"/>
  <c r="C23" i="67"/>
  <c r="D23" i="67"/>
  <c r="C24" i="67"/>
  <c r="D24" i="67"/>
  <c r="C25" i="67"/>
  <c r="D25" i="67"/>
  <c r="C26" i="67"/>
  <c r="D26" i="67"/>
  <c r="C27" i="67"/>
  <c r="D27" i="67"/>
  <c r="C28" i="67"/>
  <c r="D28" i="67"/>
  <c r="C29" i="67"/>
  <c r="D29" i="67"/>
  <c r="C30" i="67"/>
  <c r="D30" i="67"/>
  <c r="C31" i="67"/>
  <c r="D31" i="67"/>
  <c r="C32" i="67"/>
  <c r="D32" i="67"/>
  <c r="C33" i="67"/>
  <c r="D33" i="67"/>
  <c r="C34" i="67"/>
  <c r="D34" i="67"/>
  <c r="C35" i="67"/>
  <c r="D35" i="67"/>
  <c r="C36" i="67"/>
  <c r="D36" i="67"/>
  <c r="C37" i="67"/>
  <c r="D37" i="67"/>
  <c r="C38" i="67"/>
  <c r="D38" i="67"/>
  <c r="C39" i="67"/>
  <c r="D39" i="67"/>
  <c r="C40" i="67"/>
  <c r="D40" i="67"/>
  <c r="C41" i="67"/>
  <c r="D41" i="67"/>
  <c r="C42" i="67"/>
  <c r="D42" i="67"/>
  <c r="C43" i="67"/>
  <c r="D43" i="67"/>
  <c r="C44" i="67"/>
  <c r="D44" i="67"/>
  <c r="C45" i="67"/>
  <c r="D45" i="67"/>
  <c r="C46" i="67"/>
  <c r="D46" i="67"/>
  <c r="C47" i="67"/>
  <c r="D47" i="67"/>
  <c r="C48" i="67"/>
  <c r="D48" i="67"/>
  <c r="C49" i="67"/>
  <c r="D49" i="67"/>
  <c r="C50" i="67"/>
  <c r="D50" i="67"/>
  <c r="C51" i="67"/>
  <c r="D51" i="67"/>
  <c r="C52" i="67"/>
  <c r="D52" i="67"/>
  <c r="C53" i="67"/>
  <c r="D53" i="67"/>
  <c r="C54" i="67"/>
  <c r="D54" i="67"/>
  <c r="C55" i="67"/>
  <c r="D55" i="67"/>
  <c r="C56" i="67"/>
  <c r="D56" i="67"/>
  <c r="C57" i="67"/>
  <c r="D57" i="67"/>
  <c r="C58" i="67"/>
  <c r="D58" i="67"/>
  <c r="C59" i="67"/>
  <c r="D59" i="67"/>
  <c r="C60" i="67"/>
  <c r="D60" i="67"/>
  <c r="C61" i="67"/>
  <c r="D61" i="67"/>
  <c r="C62" i="67"/>
  <c r="D62" i="67"/>
  <c r="D8" i="67"/>
  <c r="C8" i="67"/>
  <c r="C9" i="14"/>
  <c r="D9" i="14"/>
  <c r="C10" i="14"/>
  <c r="D10" i="14"/>
  <c r="C11" i="14"/>
  <c r="D11" i="14"/>
  <c r="C12" i="14"/>
  <c r="D12" i="14"/>
  <c r="C13" i="14"/>
  <c r="D13" i="14"/>
  <c r="C14" i="14"/>
  <c r="D14" i="14"/>
  <c r="C15" i="14"/>
  <c r="D15" i="14"/>
  <c r="C16" i="14"/>
  <c r="D16" i="14"/>
  <c r="C17" i="14"/>
  <c r="D17" i="14"/>
  <c r="C18" i="14"/>
  <c r="D18" i="14"/>
  <c r="C19" i="14"/>
  <c r="D19" i="14"/>
  <c r="C20" i="14"/>
  <c r="D20" i="14"/>
  <c r="C21" i="14"/>
  <c r="D21" i="14"/>
  <c r="C22" i="14"/>
  <c r="D22" i="14"/>
  <c r="C23" i="14"/>
  <c r="D23" i="14"/>
  <c r="C24" i="14"/>
  <c r="D24" i="14"/>
  <c r="C25" i="14"/>
  <c r="D25" i="14"/>
  <c r="C26" i="14"/>
  <c r="D26" i="14"/>
  <c r="C27" i="14"/>
  <c r="D27" i="14"/>
  <c r="C28" i="14"/>
  <c r="D28" i="14"/>
  <c r="C29" i="14"/>
  <c r="D29" i="14"/>
  <c r="C30" i="14"/>
  <c r="D30" i="14"/>
  <c r="C31" i="14"/>
  <c r="D31" i="14"/>
  <c r="C32" i="14"/>
  <c r="D32" i="14"/>
  <c r="C33" i="14"/>
  <c r="D33" i="14"/>
  <c r="C34" i="14"/>
  <c r="D34" i="14"/>
  <c r="C35" i="14"/>
  <c r="D35" i="14"/>
  <c r="C36" i="14"/>
  <c r="D36" i="14"/>
  <c r="C37" i="14"/>
  <c r="D37" i="14"/>
  <c r="C38" i="14"/>
  <c r="D38" i="14"/>
  <c r="C39" i="14"/>
  <c r="D39" i="14"/>
  <c r="C40" i="14"/>
  <c r="D40" i="14"/>
  <c r="C41" i="14"/>
  <c r="D41" i="14"/>
  <c r="C42" i="14"/>
  <c r="D42" i="14"/>
  <c r="C43" i="14"/>
  <c r="D43" i="14"/>
  <c r="C44" i="14"/>
  <c r="D44" i="14"/>
  <c r="C45" i="14"/>
  <c r="D45" i="14"/>
  <c r="C46" i="14"/>
  <c r="D46" i="14"/>
  <c r="C47" i="14"/>
  <c r="D47" i="14"/>
  <c r="C48" i="14"/>
  <c r="D48" i="14"/>
  <c r="C49" i="14"/>
  <c r="D49" i="14"/>
  <c r="C50" i="14"/>
  <c r="D50" i="14"/>
  <c r="C51" i="14"/>
  <c r="D51" i="14"/>
  <c r="C52" i="14"/>
  <c r="D52" i="14"/>
  <c r="C53" i="14"/>
  <c r="D53" i="14"/>
  <c r="C54" i="14"/>
  <c r="D54" i="14"/>
  <c r="C55" i="14"/>
  <c r="D55" i="14"/>
  <c r="C56" i="14"/>
  <c r="D56" i="14"/>
  <c r="C57" i="14"/>
  <c r="D57" i="14"/>
  <c r="C58" i="14"/>
  <c r="D58" i="14"/>
  <c r="C59" i="14"/>
  <c r="D59" i="14"/>
  <c r="C60" i="14"/>
  <c r="D60" i="14"/>
  <c r="C61" i="14"/>
  <c r="D61" i="14"/>
  <c r="C62" i="14"/>
  <c r="D62" i="14"/>
  <c r="D8" i="14"/>
  <c r="C8" i="14"/>
  <c r="C9" i="10"/>
  <c r="C10" i="10"/>
  <c r="C11" i="10"/>
  <c r="C12" i="10"/>
  <c r="C13" i="10"/>
  <c r="C14" i="10"/>
  <c r="C15" i="10"/>
  <c r="C16" i="10"/>
  <c r="C17" i="10"/>
  <c r="C18" i="10"/>
  <c r="C19" i="10"/>
  <c r="C20" i="10"/>
  <c r="C21" i="10"/>
  <c r="C22" i="10"/>
  <c r="C23" i="10"/>
  <c r="C24" i="10"/>
  <c r="C25" i="10"/>
  <c r="C26" i="10"/>
  <c r="C27" i="10"/>
  <c r="C28" i="10"/>
  <c r="C29" i="10"/>
  <c r="C30" i="10"/>
  <c r="C31" i="10"/>
  <c r="C32" i="10"/>
  <c r="C33" i="10"/>
  <c r="C34" i="10"/>
  <c r="C35" i="10"/>
  <c r="C36" i="10"/>
  <c r="C37" i="10"/>
  <c r="C38" i="10"/>
  <c r="C39" i="10"/>
  <c r="C40" i="10"/>
  <c r="C41" i="10"/>
  <c r="C42" i="10"/>
  <c r="C43" i="10"/>
  <c r="C44" i="10"/>
  <c r="C45" i="10"/>
  <c r="C46" i="10"/>
  <c r="C47" i="10"/>
  <c r="C48" i="10"/>
  <c r="C49" i="10"/>
  <c r="C50" i="10"/>
  <c r="C51" i="10"/>
  <c r="C52" i="10"/>
  <c r="C53" i="10"/>
  <c r="C54" i="10"/>
  <c r="C55" i="10"/>
  <c r="C56" i="10"/>
  <c r="C57" i="10"/>
  <c r="C58" i="10"/>
  <c r="C59" i="10"/>
  <c r="C60" i="10"/>
  <c r="C61" i="10"/>
  <c r="C62" i="10"/>
  <c r="I64" i="2" l="1"/>
  <c r="Q15" i="13"/>
  <c r="R15" i="13" s="1"/>
  <c r="Q25" i="13"/>
  <c r="R25" i="13" s="1"/>
  <c r="Q46" i="13"/>
  <c r="R46" i="13" s="1"/>
  <c r="Q56" i="13"/>
  <c r="R56" i="13" s="1"/>
  <c r="Q14" i="13"/>
  <c r="R14" i="13" s="1"/>
  <c r="Q45" i="13"/>
  <c r="R45" i="13" s="1"/>
  <c r="G64" i="2"/>
  <c r="Q16" i="13"/>
  <c r="R16" i="13" s="1"/>
  <c r="Q26" i="13"/>
  <c r="R26" i="13" s="1"/>
  <c r="Q36" i="13"/>
  <c r="R36" i="13" s="1"/>
  <c r="Q47" i="13"/>
  <c r="R47" i="13" s="1"/>
  <c r="Q57" i="13"/>
  <c r="R57" i="13" s="1"/>
  <c r="F64" i="2"/>
  <c r="Q17" i="13"/>
  <c r="R17" i="13" s="1"/>
  <c r="Q27" i="13"/>
  <c r="R27" i="13" s="1"/>
  <c r="Q37" i="13"/>
  <c r="R37" i="13" s="1"/>
  <c r="Q58" i="13"/>
  <c r="R58" i="13" s="1"/>
  <c r="N64" i="2"/>
  <c r="Q19" i="13"/>
  <c r="R19" i="13" s="1"/>
  <c r="Q40" i="13"/>
  <c r="R40" i="13" s="1"/>
  <c r="Q50" i="13"/>
  <c r="R50" i="13" s="1"/>
  <c r="Q60" i="13"/>
  <c r="R60" i="13" s="1"/>
  <c r="Q20" i="13"/>
  <c r="R20" i="13" s="1"/>
  <c r="Q30" i="13"/>
  <c r="R30" i="13" s="1"/>
  <c r="Q41" i="13"/>
  <c r="R41" i="13" s="1"/>
  <c r="Q51" i="13"/>
  <c r="R51" i="13" s="1"/>
  <c r="Q61" i="13"/>
  <c r="R61" i="13" s="1"/>
  <c r="Q21" i="13"/>
  <c r="R21" i="13" s="1"/>
  <c r="Q31" i="13"/>
  <c r="R31" i="13" s="1"/>
  <c r="Q52" i="13"/>
  <c r="R52" i="13" s="1"/>
  <c r="Q62" i="13"/>
  <c r="R62" i="13" s="1"/>
  <c r="L64" i="2"/>
  <c r="Q22" i="13"/>
  <c r="R22" i="13" s="1"/>
  <c r="Q32" i="13"/>
  <c r="R32" i="13" s="1"/>
  <c r="Q42" i="13"/>
  <c r="R42" i="13" s="1"/>
  <c r="Q53" i="13"/>
  <c r="R53" i="13" s="1"/>
  <c r="M64" i="2"/>
  <c r="Q23" i="13"/>
  <c r="R23" i="13" s="1"/>
  <c r="Q33" i="13"/>
  <c r="R33" i="13" s="1"/>
  <c r="Q43" i="13"/>
  <c r="R43" i="13" s="1"/>
  <c r="Q13" i="13"/>
  <c r="R13" i="13" s="1"/>
  <c r="Q34" i="13"/>
  <c r="R34" i="13" s="1"/>
  <c r="Q44" i="13"/>
  <c r="R44" i="13" s="1"/>
  <c r="Q54" i="13"/>
  <c r="R54" i="13" s="1"/>
  <c r="H64" i="2"/>
  <c r="L8" i="123"/>
  <c r="M8" i="123" s="1"/>
  <c r="J64" i="2"/>
  <c r="K64" i="2"/>
  <c r="E64" i="2"/>
  <c r="Q8" i="2"/>
  <c r="R8" i="2"/>
  <c r="D64" i="2"/>
  <c r="F12" i="123"/>
  <c r="G12" i="123" s="1"/>
  <c r="H12" i="123"/>
  <c r="I12" i="123" s="1"/>
  <c r="Q8" i="13"/>
  <c r="R8" i="13" s="1"/>
  <c r="E30" i="125"/>
  <c r="F30" i="125"/>
  <c r="E41" i="125"/>
  <c r="F41" i="125"/>
  <c r="E29" i="125"/>
  <c r="F29" i="125"/>
  <c r="E50" i="125"/>
  <c r="F50" i="125"/>
  <c r="E38" i="125"/>
  <c r="F38" i="125"/>
  <c r="E26" i="125"/>
  <c r="F26" i="125"/>
  <c r="E59" i="125"/>
  <c r="F59" i="125"/>
  <c r="E47" i="125"/>
  <c r="F47" i="125"/>
  <c r="E23" i="125"/>
  <c r="F23" i="125"/>
  <c r="E22" i="125"/>
  <c r="F22" i="125"/>
  <c r="E45" i="125"/>
  <c r="F45" i="125"/>
  <c r="E21" i="125"/>
  <c r="F21" i="125"/>
  <c r="E46" i="125"/>
  <c r="F46" i="125"/>
  <c r="E31" i="125"/>
  <c r="F31" i="125"/>
  <c r="Q11" i="13"/>
  <c r="R11" i="13" s="1"/>
  <c r="Q10" i="2"/>
  <c r="R10" i="2" s="1"/>
  <c r="O64" i="2"/>
  <c r="Q9" i="2"/>
  <c r="Q64" i="2" s="1"/>
  <c r="R64" i="2" s="1"/>
  <c r="E14" i="125"/>
  <c r="F14" i="125"/>
  <c r="R9" i="13"/>
  <c r="R12" i="13"/>
  <c r="R10" i="13"/>
  <c r="J64" i="13"/>
  <c r="I64" i="13"/>
  <c r="N64" i="13"/>
  <c r="G64" i="13"/>
  <c r="G41" i="125"/>
  <c r="M64" i="13"/>
  <c r="E29" i="123"/>
  <c r="E64" i="13"/>
  <c r="O64" i="13"/>
  <c r="H64" i="13"/>
  <c r="E30" i="123"/>
  <c r="D63" i="2"/>
  <c r="L9" i="123"/>
  <c r="M9" i="123" s="1"/>
  <c r="F64" i="13"/>
  <c r="D65" i="13"/>
  <c r="G50" i="125"/>
  <c r="F11" i="123"/>
  <c r="G11" i="123" s="1"/>
  <c r="H10" i="123"/>
  <c r="I10" i="123" s="1"/>
  <c r="G47" i="125"/>
  <c r="R12" i="123"/>
  <c r="S12" i="123" s="1"/>
  <c r="X9" i="123"/>
  <c r="Y9" i="123" s="1"/>
  <c r="P12" i="123"/>
  <c r="Q12" i="123" s="1"/>
  <c r="V9" i="123"/>
  <c r="W9" i="123" s="1"/>
  <c r="T9" i="123"/>
  <c r="U9" i="123" s="1"/>
  <c r="R9" i="123"/>
  <c r="S9" i="123" s="1"/>
  <c r="L64" i="13"/>
  <c r="K64" i="13"/>
  <c r="D8" i="123"/>
  <c r="G38" i="125"/>
  <c r="E60" i="123"/>
  <c r="E59" i="123"/>
  <c r="D63" i="13"/>
  <c r="E47" i="123"/>
  <c r="G23" i="125"/>
  <c r="D64" i="13"/>
  <c r="AD35" i="123"/>
  <c r="AE35" i="123" s="1"/>
  <c r="G35" i="125"/>
  <c r="E46" i="123"/>
  <c r="G31" i="125"/>
  <c r="E43" i="123"/>
  <c r="G30" i="125"/>
  <c r="E41" i="123"/>
  <c r="G29" i="125"/>
  <c r="AD34" i="123"/>
  <c r="AE34" i="123" s="1"/>
  <c r="G34" i="125"/>
  <c r="G22" i="125"/>
  <c r="G46" i="125"/>
  <c r="G21" i="125"/>
  <c r="G45" i="125"/>
  <c r="AD55" i="123"/>
  <c r="G55" i="125"/>
  <c r="E55" i="123"/>
  <c r="AD19" i="123"/>
  <c r="AE19" i="123" s="1"/>
  <c r="G19" i="125"/>
  <c r="AD18" i="123"/>
  <c r="AE18" i="123" s="1"/>
  <c r="G18" i="125"/>
  <c r="E18" i="123"/>
  <c r="AD53" i="123"/>
  <c r="AE53" i="123" s="1"/>
  <c r="G53" i="125"/>
  <c r="E53" i="123"/>
  <c r="AD17" i="123"/>
  <c r="AE17" i="123" s="1"/>
  <c r="G17" i="125"/>
  <c r="E17" i="123"/>
  <c r="E31" i="123"/>
  <c r="AD57" i="123"/>
  <c r="AE57" i="123" s="1"/>
  <c r="E57" i="123"/>
  <c r="AD44" i="123"/>
  <c r="AE44" i="123" s="1"/>
  <c r="E44" i="123"/>
  <c r="G44" i="125"/>
  <c r="AD32" i="123"/>
  <c r="AE32" i="123" s="1"/>
  <c r="E32" i="123"/>
  <c r="G32" i="125"/>
  <c r="AD20" i="123"/>
  <c r="AE20" i="123" s="1"/>
  <c r="E20" i="123"/>
  <c r="G20" i="125"/>
  <c r="AD51" i="123"/>
  <c r="AE51" i="123" s="1"/>
  <c r="G51" i="125"/>
  <c r="AD39" i="123"/>
  <c r="AE39" i="123" s="1"/>
  <c r="G39" i="125"/>
  <c r="E39" i="123"/>
  <c r="E51" i="123"/>
  <c r="G14" i="125"/>
  <c r="AD58" i="123"/>
  <c r="AE58" i="123" s="1"/>
  <c r="E58" i="123"/>
  <c r="E45" i="123"/>
  <c r="G59" i="125"/>
  <c r="AD54" i="123"/>
  <c r="AE54" i="123" s="1"/>
  <c r="G54" i="125"/>
  <c r="AD27" i="123"/>
  <c r="AE27" i="123" s="1"/>
  <c r="G27" i="125"/>
  <c r="AD15" i="123"/>
  <c r="AE15" i="123" s="1"/>
  <c r="G15" i="125"/>
  <c r="AD33" i="123"/>
  <c r="AE33" i="123" s="1"/>
  <c r="E33" i="123"/>
  <c r="G58" i="125"/>
  <c r="G26" i="125"/>
  <c r="AD56" i="123"/>
  <c r="AE56" i="123" s="1"/>
  <c r="E56" i="123"/>
  <c r="F8" i="123"/>
  <c r="J16" i="8"/>
  <c r="K16" i="8" s="1"/>
  <c r="J18" i="8"/>
  <c r="K18" i="8" s="1"/>
  <c r="J9" i="8"/>
  <c r="K9" i="8" s="1"/>
  <c r="AD52" i="123"/>
  <c r="AE52" i="123" s="1"/>
  <c r="E52" i="123"/>
  <c r="E16" i="123"/>
  <c r="AD25" i="123"/>
  <c r="AE25" i="123" s="1"/>
  <c r="E25" i="123"/>
  <c r="AD48" i="123"/>
  <c r="AE48" i="123" s="1"/>
  <c r="E48" i="123"/>
  <c r="E36" i="123"/>
  <c r="AD24" i="123"/>
  <c r="AE24" i="123" s="1"/>
  <c r="E24" i="123"/>
  <c r="AD40" i="123"/>
  <c r="AE40" i="123" s="1"/>
  <c r="E40" i="123"/>
  <c r="AD28" i="123"/>
  <c r="AE28" i="123" s="1"/>
  <c r="E28" i="123"/>
  <c r="E61" i="123"/>
  <c r="AE13" i="123"/>
  <c r="AF13" i="123" s="1"/>
  <c r="E13" i="123"/>
  <c r="E42" i="123"/>
  <c r="AD49" i="123"/>
  <c r="AE49" i="123" s="1"/>
  <c r="E49" i="123"/>
  <c r="E23" i="123"/>
  <c r="E22" i="123"/>
  <c r="E35" i="123"/>
  <c r="E21" i="123"/>
  <c r="E54" i="123"/>
  <c r="E34" i="123"/>
  <c r="E62" i="123"/>
  <c r="E50" i="123"/>
  <c r="E38" i="123"/>
  <c r="E26" i="123"/>
  <c r="E14" i="123"/>
  <c r="E37" i="123"/>
  <c r="AE7" i="123"/>
  <c r="N11" i="123"/>
  <c r="O11" i="123" s="1"/>
  <c r="P10" i="123"/>
  <c r="Q10" i="123" s="1"/>
  <c r="J8" i="123"/>
  <c r="K8" i="123" s="1"/>
  <c r="L12" i="123"/>
  <c r="M12" i="123" s="1"/>
  <c r="L11" i="123"/>
  <c r="M11" i="123" s="1"/>
  <c r="N10" i="123"/>
  <c r="O10" i="123" s="1"/>
  <c r="P9" i="123"/>
  <c r="Q9" i="123" s="1"/>
  <c r="H8" i="123"/>
  <c r="J12" i="123"/>
  <c r="K12" i="123" s="1"/>
  <c r="J11" i="123"/>
  <c r="K11" i="123" s="1"/>
  <c r="L10" i="123"/>
  <c r="M10" i="123" s="1"/>
  <c r="N9" i="123"/>
  <c r="O9" i="123" s="1"/>
  <c r="T11" i="123"/>
  <c r="U11" i="123" s="1"/>
  <c r="V10" i="123"/>
  <c r="W10" i="123" s="1"/>
  <c r="R11" i="123"/>
  <c r="S11" i="123" s="1"/>
  <c r="T10" i="123"/>
  <c r="U10" i="123" s="1"/>
  <c r="P11" i="123"/>
  <c r="Q11" i="123" s="1"/>
  <c r="R10" i="123"/>
  <c r="S10" i="123" s="1"/>
  <c r="D12" i="123"/>
  <c r="V8" i="123"/>
  <c r="Z12" i="123"/>
  <c r="AA12" i="123" s="1"/>
  <c r="D11" i="123"/>
  <c r="H9" i="123"/>
  <c r="I9" i="123" s="1"/>
  <c r="T8" i="123"/>
  <c r="X12" i="123"/>
  <c r="Y12" i="123" s="1"/>
  <c r="Z11" i="123"/>
  <c r="AA11" i="123" s="1"/>
  <c r="F9" i="123"/>
  <c r="G9" i="123" s="1"/>
  <c r="X11" i="123"/>
  <c r="Y11" i="123" s="1"/>
  <c r="P8" i="123"/>
  <c r="T12" i="123"/>
  <c r="U12" i="123" s="1"/>
  <c r="V11" i="123"/>
  <c r="W11" i="123" s="1"/>
  <c r="X10" i="123"/>
  <c r="Y10" i="123" s="1"/>
  <c r="Z9" i="123"/>
  <c r="AA9" i="123" s="1"/>
  <c r="Z8" i="123"/>
  <c r="X8" i="123"/>
  <c r="F10" i="123"/>
  <c r="G10" i="123" s="1"/>
  <c r="R8" i="123"/>
  <c r="V12" i="123"/>
  <c r="W12" i="123" s="1"/>
  <c r="Z10" i="123"/>
  <c r="AA10" i="123" s="1"/>
  <c r="D9" i="123"/>
  <c r="D10" i="123"/>
  <c r="G10" i="125" s="1"/>
  <c r="AD43" i="123"/>
  <c r="AE43" i="123" s="1"/>
  <c r="AD36" i="123"/>
  <c r="AE36" i="123" s="1"/>
  <c r="AD60" i="123"/>
  <c r="AE60" i="123" s="1"/>
  <c r="AD61" i="123"/>
  <c r="AE61" i="123" s="1"/>
  <c r="AD62" i="123"/>
  <c r="AE62" i="123" s="1"/>
  <c r="AD37" i="123"/>
  <c r="AE37" i="123" s="1"/>
  <c r="AD42" i="123"/>
  <c r="AE42" i="123" s="1"/>
  <c r="AD16" i="123"/>
  <c r="AE16" i="123" s="1"/>
  <c r="J19" i="8"/>
  <c r="K19" i="8" s="1"/>
  <c r="J10" i="8"/>
  <c r="K10" i="8" s="1"/>
  <c r="J17" i="8"/>
  <c r="K17" i="8" s="1"/>
  <c r="J15" i="8"/>
  <c r="K15" i="8" s="1"/>
  <c r="J14" i="8"/>
  <c r="K14" i="8" s="1"/>
  <c r="J13" i="8"/>
  <c r="K13" i="8" s="1"/>
  <c r="J12" i="8"/>
  <c r="K12" i="8" s="1"/>
  <c r="J11" i="8"/>
  <c r="K11" i="8" s="1"/>
  <c r="Q65" i="2" l="1"/>
  <c r="Q65" i="13"/>
  <c r="Q64" i="13"/>
  <c r="R64" i="13" s="1"/>
  <c r="Q63" i="13"/>
  <c r="Q63" i="2"/>
  <c r="R9" i="2"/>
  <c r="R65" i="2" s="1"/>
  <c r="R65" i="13"/>
  <c r="E36" i="125"/>
  <c r="F36" i="125"/>
  <c r="E25" i="125"/>
  <c r="F25" i="125"/>
  <c r="E53" i="125"/>
  <c r="F53" i="125"/>
  <c r="E43" i="125"/>
  <c r="F43" i="125"/>
  <c r="E34" i="125"/>
  <c r="F34" i="125"/>
  <c r="E62" i="125"/>
  <c r="F62" i="125"/>
  <c r="E56" i="125"/>
  <c r="F56" i="125"/>
  <c r="E17" i="125"/>
  <c r="F17" i="125"/>
  <c r="E61" i="125"/>
  <c r="F61" i="125"/>
  <c r="E35" i="125"/>
  <c r="F35" i="125"/>
  <c r="E60" i="125"/>
  <c r="F60" i="125"/>
  <c r="E40" i="125"/>
  <c r="F40" i="125"/>
  <c r="E57" i="125"/>
  <c r="F57" i="125"/>
  <c r="E16" i="125"/>
  <c r="F16" i="125"/>
  <c r="E51" i="125"/>
  <c r="F51" i="125"/>
  <c r="E37" i="125"/>
  <c r="F37" i="125"/>
  <c r="E49" i="125"/>
  <c r="F49" i="125"/>
  <c r="E20" i="125"/>
  <c r="F20" i="125"/>
  <c r="E48" i="125"/>
  <c r="F48" i="125"/>
  <c r="E58" i="125"/>
  <c r="F58" i="125"/>
  <c r="E13" i="125"/>
  <c r="F13" i="125"/>
  <c r="E32" i="125"/>
  <c r="F32" i="125"/>
  <c r="E33" i="125"/>
  <c r="F33" i="125"/>
  <c r="E28" i="125"/>
  <c r="F28" i="125"/>
  <c r="E52" i="125"/>
  <c r="F52" i="125"/>
  <c r="E15" i="125"/>
  <c r="F15" i="125"/>
  <c r="E44" i="125"/>
  <c r="F44" i="125"/>
  <c r="E18" i="125"/>
  <c r="F18" i="125"/>
  <c r="E39" i="125"/>
  <c r="F39" i="125"/>
  <c r="E27" i="125"/>
  <c r="F27" i="125"/>
  <c r="E19" i="125"/>
  <c r="F19" i="125"/>
  <c r="E42" i="125"/>
  <c r="F42" i="125"/>
  <c r="E24" i="125"/>
  <c r="F24" i="125"/>
  <c r="E54" i="125"/>
  <c r="F54" i="125"/>
  <c r="S8" i="123"/>
  <c r="R64" i="123"/>
  <c r="S64" i="123" s="1"/>
  <c r="Y8" i="123"/>
  <c r="X64" i="123"/>
  <c r="Y64" i="123" s="1"/>
  <c r="U8" i="123"/>
  <c r="T64" i="123"/>
  <c r="U64" i="123" s="1"/>
  <c r="AA8" i="123"/>
  <c r="Z64" i="123"/>
  <c r="AA64" i="123" s="1"/>
  <c r="G8" i="123"/>
  <c r="F64" i="123"/>
  <c r="G64" i="123" s="1"/>
  <c r="W8" i="123"/>
  <c r="V64" i="123"/>
  <c r="W64" i="123" s="1"/>
  <c r="Q8" i="123"/>
  <c r="P64" i="123"/>
  <c r="Q64" i="123" s="1"/>
  <c r="I8" i="123"/>
  <c r="H64" i="123"/>
  <c r="I64" i="123" s="1"/>
  <c r="G8" i="125"/>
  <c r="D64" i="123"/>
  <c r="E64" i="123" s="1"/>
  <c r="E8" i="123"/>
  <c r="J64" i="123"/>
  <c r="K64" i="123" s="1"/>
  <c r="N64" i="123"/>
  <c r="O64" i="123" s="1"/>
  <c r="L64" i="123"/>
  <c r="M64" i="123" s="1"/>
  <c r="AE55" i="123"/>
  <c r="E11" i="123"/>
  <c r="AD11" i="123" s="1"/>
  <c r="AE11" i="123" s="1"/>
  <c r="G11" i="125"/>
  <c r="E10" i="123"/>
  <c r="AD10" i="123" s="1"/>
  <c r="AE10" i="123" s="1"/>
  <c r="E9" i="123"/>
  <c r="AD9" i="123" s="1"/>
  <c r="AE9" i="123" s="1"/>
  <c r="G9" i="125"/>
  <c r="E12" i="123"/>
  <c r="G12" i="125"/>
  <c r="AD12" i="123"/>
  <c r="AE12" i="123" s="1"/>
  <c r="E55" i="125" l="1"/>
  <c r="F55" i="125"/>
  <c r="AD8" i="123"/>
  <c r="AD64" i="123" s="1"/>
  <c r="AE64" i="123" s="1"/>
  <c r="F9" i="125"/>
  <c r="E9" i="125"/>
  <c r="F12" i="125"/>
  <c r="E12" i="125"/>
  <c r="F10" i="125"/>
  <c r="E10" i="125"/>
  <c r="F11" i="125"/>
  <c r="E11" i="125"/>
  <c r="M31" i="1"/>
  <c r="AE8" i="123" l="1"/>
  <c r="F8" i="125" l="1"/>
  <c r="E23" i="184"/>
  <c r="E23" i="8"/>
  <c r="E22" i="184"/>
  <c r="E22" i="8"/>
  <c r="E8" i="125"/>
  <c r="B1" i="125"/>
  <c r="A62" i="123"/>
  <c r="A61" i="123"/>
  <c r="A60" i="123"/>
  <c r="A59" i="123"/>
  <c r="A58" i="123"/>
  <c r="A57" i="123"/>
  <c r="A56" i="123"/>
  <c r="A55" i="123"/>
  <c r="A54" i="123"/>
  <c r="A53" i="123"/>
  <c r="A52" i="123"/>
  <c r="A51" i="123"/>
  <c r="A50" i="123"/>
  <c r="A49" i="123"/>
  <c r="A48" i="123"/>
  <c r="A47" i="123"/>
  <c r="A46" i="123"/>
  <c r="A45" i="123"/>
  <c r="A44" i="123"/>
  <c r="A43" i="123"/>
  <c r="A42" i="123"/>
  <c r="A41" i="123"/>
  <c r="A40" i="123"/>
  <c r="A39" i="123"/>
  <c r="A38" i="123"/>
  <c r="A37" i="123"/>
  <c r="A36" i="123"/>
  <c r="A35" i="123"/>
  <c r="A34" i="123"/>
  <c r="A33" i="123"/>
  <c r="A32" i="123"/>
  <c r="A31" i="123"/>
  <c r="A30" i="123"/>
  <c r="A29" i="123"/>
  <c r="A28" i="123"/>
  <c r="A27" i="123"/>
  <c r="A26" i="123"/>
  <c r="A25" i="123"/>
  <c r="A24" i="123"/>
  <c r="A23" i="123"/>
  <c r="A22" i="123"/>
  <c r="A21" i="123"/>
  <c r="A20" i="123"/>
  <c r="A19" i="123"/>
  <c r="A18" i="123"/>
  <c r="A17" i="123"/>
  <c r="A16" i="123"/>
  <c r="A15" i="123"/>
  <c r="A14" i="123"/>
  <c r="A13" i="123"/>
  <c r="A12" i="123"/>
  <c r="A11" i="123"/>
  <c r="A10" i="123"/>
  <c r="A9" i="123"/>
  <c r="A8" i="123"/>
  <c r="T3" i="123"/>
  <c r="H3" i="123"/>
  <c r="D3" i="123"/>
  <c r="J2" i="123"/>
  <c r="A58" i="13"/>
  <c r="A59" i="13"/>
  <c r="A60" i="13"/>
  <c r="A61" i="13"/>
  <c r="A62" i="13"/>
  <c r="K20" i="8" l="1"/>
  <c r="K21" i="8"/>
  <c r="K20" i="184"/>
  <c r="K21" i="184"/>
  <c r="E37" i="8"/>
  <c r="K26" i="8"/>
  <c r="K23" i="8"/>
  <c r="K28" i="8"/>
  <c r="E39" i="8"/>
  <c r="E28" i="8"/>
  <c r="K32" i="8"/>
  <c r="E31" i="8"/>
  <c r="E35" i="8"/>
  <c r="K30" i="8"/>
  <c r="K35" i="8"/>
  <c r="E38" i="8"/>
  <c r="K33" i="8"/>
  <c r="E27" i="8"/>
  <c r="K25" i="8"/>
  <c r="K24" i="8"/>
  <c r="E26" i="8"/>
  <c r="K34" i="8"/>
  <c r="E29" i="8"/>
  <c r="E36" i="8"/>
  <c r="K31" i="8"/>
  <c r="E34" i="8"/>
  <c r="E33" i="8"/>
  <c r="K27" i="8"/>
  <c r="E32" i="8"/>
  <c r="E32" i="184"/>
  <c r="K30" i="184"/>
  <c r="K27" i="184"/>
  <c r="E35" i="184"/>
  <c r="E36" i="184"/>
  <c r="K31" i="184"/>
  <c r="K32" i="184"/>
  <c r="K28" i="184"/>
  <c r="E33" i="184"/>
  <c r="E34" i="184"/>
  <c r="E29" i="184"/>
  <c r="K23" i="184"/>
  <c r="K33" i="184"/>
  <c r="K34" i="184"/>
  <c r="E39" i="184"/>
  <c r="E31" i="184"/>
  <c r="E38" i="184"/>
  <c r="K24" i="184"/>
  <c r="K26" i="184"/>
  <c r="K35" i="184"/>
  <c r="E26" i="184"/>
  <c r="K25" i="184"/>
  <c r="E37" i="184"/>
  <c r="E27" i="184"/>
  <c r="E28" i="184"/>
  <c r="O65" i="13"/>
  <c r="M65" i="13"/>
  <c r="O63" i="13"/>
  <c r="N65" i="13"/>
  <c r="A58" i="2" l="1"/>
  <c r="A59" i="2"/>
  <c r="A60" i="2"/>
  <c r="A61" i="2"/>
  <c r="A62" i="2"/>
  <c r="M65" i="2" l="1"/>
  <c r="M63" i="2"/>
  <c r="O63" i="2"/>
  <c r="O65" i="2"/>
  <c r="N65" i="2"/>
  <c r="N63" i="2"/>
  <c r="X65" i="123" l="1"/>
  <c r="V63" i="123"/>
  <c r="Z63" i="123"/>
  <c r="Z65" i="123"/>
  <c r="V65" i="123"/>
  <c r="X63" i="123"/>
  <c r="M37" i="1"/>
  <c r="M25" i="1"/>
  <c r="M41" i="1" s="1"/>
  <c r="J3" i="8" l="1"/>
  <c r="D21" i="8"/>
  <c r="B1" i="67" l="1"/>
  <c r="M3" i="14" l="1"/>
  <c r="T3" i="14"/>
  <c r="M2" i="14"/>
  <c r="A1" i="14"/>
  <c r="C21" i="8"/>
  <c r="U2" i="14"/>
  <c r="Q2" i="14"/>
  <c r="N63" i="13"/>
  <c r="M63" i="13"/>
  <c r="A9" i="13"/>
  <c r="A10" i="13"/>
  <c r="A11" i="13"/>
  <c r="A12" i="13"/>
  <c r="A13" i="13"/>
  <c r="A14" i="13"/>
  <c r="A15" i="13"/>
  <c r="A16" i="13"/>
  <c r="A17" i="13"/>
  <c r="A18" i="13"/>
  <c r="A19" i="13"/>
  <c r="A20" i="13"/>
  <c r="A21" i="13"/>
  <c r="A22" i="13"/>
  <c r="A23" i="13"/>
  <c r="A24" i="13"/>
  <c r="A25" i="13"/>
  <c r="A26" i="13"/>
  <c r="A27" i="13"/>
  <c r="A28" i="13"/>
  <c r="A29" i="13"/>
  <c r="A30" i="13"/>
  <c r="A31" i="13"/>
  <c r="A32" i="13"/>
  <c r="A33" i="13"/>
  <c r="A34" i="13"/>
  <c r="A35" i="13"/>
  <c r="A36" i="13"/>
  <c r="A37" i="13"/>
  <c r="A38" i="13"/>
  <c r="A39" i="13"/>
  <c r="A40" i="13"/>
  <c r="A41" i="13"/>
  <c r="A42" i="13"/>
  <c r="A43" i="13"/>
  <c r="A44" i="13"/>
  <c r="A45" i="13"/>
  <c r="A46" i="13"/>
  <c r="A47" i="13"/>
  <c r="A48" i="13"/>
  <c r="A49" i="13"/>
  <c r="A50" i="13"/>
  <c r="A51" i="13"/>
  <c r="A52" i="13"/>
  <c r="A53" i="13"/>
  <c r="A54" i="13"/>
  <c r="A55" i="13"/>
  <c r="A56" i="13"/>
  <c r="A57" i="13"/>
  <c r="A8" i="13"/>
  <c r="F65" i="13"/>
  <c r="L3" i="13"/>
  <c r="F3" i="13"/>
  <c r="D3" i="13"/>
  <c r="G2" i="13"/>
  <c r="G65" i="13" l="1"/>
  <c r="J63" i="13"/>
  <c r="I63" i="13"/>
  <c r="I65" i="13"/>
  <c r="E65" i="13"/>
  <c r="J65" i="13"/>
  <c r="E63" i="13"/>
  <c r="K65" i="13"/>
  <c r="G63" i="13"/>
  <c r="L65" i="13"/>
  <c r="L63" i="13"/>
  <c r="H65" i="13"/>
  <c r="K63" i="13"/>
  <c r="H63" i="13"/>
  <c r="F63" i="13"/>
  <c r="A3" i="8"/>
  <c r="D19" i="8" l="1"/>
  <c r="D18" i="8"/>
  <c r="D17" i="8"/>
  <c r="D16" i="8"/>
  <c r="D15" i="8"/>
  <c r="D14" i="8"/>
  <c r="D13" i="8"/>
  <c r="D12" i="8"/>
  <c r="D11" i="8"/>
  <c r="D10" i="8"/>
  <c r="D9" i="8"/>
  <c r="C19" i="8"/>
  <c r="C18" i="8"/>
  <c r="C17" i="8"/>
  <c r="C16" i="8"/>
  <c r="C15" i="8"/>
  <c r="C14" i="8"/>
  <c r="C13" i="8"/>
  <c r="C12" i="8"/>
  <c r="C11" i="8"/>
  <c r="C10" i="8"/>
  <c r="C9" i="8"/>
  <c r="B19" i="8"/>
  <c r="B18" i="8"/>
  <c r="B17" i="8"/>
  <c r="B16" i="8"/>
  <c r="B15" i="8"/>
  <c r="B14" i="8"/>
  <c r="B13" i="8"/>
  <c r="B12" i="8"/>
  <c r="B11" i="8"/>
  <c r="B10" i="8"/>
  <c r="B9" i="8"/>
  <c r="A18" i="8"/>
  <c r="A19" i="8"/>
  <c r="A10" i="8"/>
  <c r="A11" i="8"/>
  <c r="A12" i="8"/>
  <c r="A13" i="8"/>
  <c r="A14" i="8"/>
  <c r="A15" i="8"/>
  <c r="A16" i="8"/>
  <c r="A17" i="8"/>
  <c r="A9" i="8"/>
  <c r="L3" i="2"/>
  <c r="G2" i="2"/>
  <c r="F3" i="2"/>
  <c r="D3" i="2"/>
  <c r="K3" i="10"/>
  <c r="F3" i="10"/>
  <c r="O2" i="10"/>
  <c r="K2" i="10"/>
  <c r="F2" i="10"/>
  <c r="H4" i="8" l="1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9" i="2"/>
  <c r="A8" i="2"/>
  <c r="F63" i="2" l="1"/>
  <c r="F65" i="2"/>
  <c r="D65" i="2"/>
  <c r="E65" i="2"/>
  <c r="E63" i="2"/>
  <c r="G65" i="2"/>
  <c r="G63" i="2"/>
  <c r="H65" i="2"/>
  <c r="H63" i="2"/>
  <c r="I65" i="2"/>
  <c r="I63" i="2"/>
  <c r="K65" i="2"/>
  <c r="K63" i="2"/>
  <c r="J65" i="2"/>
  <c r="J63" i="2"/>
  <c r="L63" i="2"/>
  <c r="L65" i="2"/>
  <c r="R63" i="123" l="1"/>
  <c r="R65" i="123"/>
  <c r="N65" i="123"/>
  <c r="N63" i="123"/>
  <c r="D65" i="123"/>
  <c r="D63" i="123"/>
  <c r="L65" i="123"/>
  <c r="L63" i="123"/>
  <c r="H65" i="123"/>
  <c r="H63" i="123"/>
  <c r="F65" i="123"/>
  <c r="F63" i="123"/>
  <c r="J65" i="123"/>
  <c r="J63" i="123"/>
  <c r="T65" i="123"/>
  <c r="T63" i="123"/>
  <c r="P63" i="123"/>
  <c r="P65" i="123"/>
  <c r="K3" i="4"/>
  <c r="F3" i="4"/>
  <c r="O2" i="4"/>
  <c r="K2" i="4"/>
  <c r="F2" i="4"/>
  <c r="AD65" i="123" l="1"/>
  <c r="AD63" i="123"/>
</calcChain>
</file>

<file path=xl/sharedStrings.xml><?xml version="1.0" encoding="utf-8"?>
<sst xmlns="http://schemas.openxmlformats.org/spreadsheetml/2006/main" count="426" uniqueCount="170">
  <si>
    <t xml:space="preserve">รายงานคุณภาพการศึกษาระดับชั้นเรียน ปีการศึกษา </t>
  </si>
  <si>
    <t>สพป.</t>
  </si>
  <si>
    <t>เลขที่</t>
  </si>
  <si>
    <t>เลขประจำตัวนักเรียน</t>
  </si>
  <si>
    <t>ชื่อ-สกุล</t>
  </si>
  <si>
    <t>ไทย</t>
  </si>
  <si>
    <t>คณิต</t>
  </si>
  <si>
    <t>วิทย์</t>
  </si>
  <si>
    <t>สังคม</t>
  </si>
  <si>
    <t>ประวัติฯ</t>
  </si>
  <si>
    <t>สุขศึกษา</t>
  </si>
  <si>
    <t>ศิลปะ</t>
  </si>
  <si>
    <t>การงาน</t>
  </si>
  <si>
    <t>อังกฤษ</t>
  </si>
  <si>
    <t>รวม</t>
  </si>
  <si>
    <t>ลำดับที่</t>
  </si>
  <si>
    <t>อังกฤษเพื่อการสื่อสาร</t>
  </si>
  <si>
    <t>ค่าเฉลี่ย (X)</t>
  </si>
  <si>
    <t>ลงชิ่อ</t>
  </si>
  <si>
    <t>(</t>
  </si>
  <si>
    <t>)</t>
  </si>
  <si>
    <t>ครูประจำชั้น</t>
  </si>
  <si>
    <t>ตำแหน่ง</t>
  </si>
  <si>
    <t>ข้อมูลสถานศึกษา</t>
  </si>
  <si>
    <t>ชื่อสถานศึกษา</t>
  </si>
  <si>
    <t>สำนักงานเขตพื้นที่การศึกษาประถมศึกษา</t>
  </si>
  <si>
    <t>ผู้อำนวยการโรงเรียน</t>
  </si>
  <si>
    <t>โรงเรียนอนุบาลนางรอง(สังขกฤษณ์อนุสรณ์)</t>
  </si>
  <si>
    <t>บุรีรัมย์ เขต 3</t>
  </si>
  <si>
    <t>ข้อมูลครูประจำชั้น / ระดับ</t>
  </si>
  <si>
    <t>ชื่อครูประจำชั้น</t>
  </si>
  <si>
    <t>คนที่ 1</t>
  </si>
  <si>
    <t>คนที่ 2</t>
  </si>
  <si>
    <t>ปีการศึกษา</t>
  </si>
  <si>
    <t>รายละเอียดหลักสูตร</t>
  </si>
  <si>
    <t>รายวิชา</t>
  </si>
  <si>
    <t>รหัสวิชา</t>
  </si>
  <si>
    <t>สาระการเรียนรู้พื้นฐาน</t>
  </si>
  <si>
    <t>อังกฤษสื่อสาร</t>
  </si>
  <si>
    <t>สาระการเรียนรู้เพิ่มเติม</t>
  </si>
  <si>
    <t>ชื่อ - สกุล</t>
  </si>
  <si>
    <t>เพิ่มเติม</t>
  </si>
  <si>
    <t>ผลการประเมิน</t>
  </si>
  <si>
    <t>ภาษาไทย</t>
  </si>
  <si>
    <t>คณิตศาสตร์</t>
  </si>
  <si>
    <t>วิทยาศาสตร์และเทคโนโลยี</t>
  </si>
  <si>
    <t>ประวัติศาสตร์</t>
  </si>
  <si>
    <t>สุขศึกษาและพลศึกษา</t>
  </si>
  <si>
    <t>การงานอาชีพ</t>
  </si>
  <si>
    <t>ภาษาต่างประเทศ</t>
  </si>
  <si>
    <t>ภาษาอังกฤษเพื่อการสื่อสาร</t>
  </si>
  <si>
    <t xml:space="preserve">    </t>
  </si>
  <si>
    <t xml:space="preserve">    แบบรายงานประจำตัวนักเรียน : ผลการพัฒนาคุณภาพผู้เรียนรายบุคคล</t>
  </si>
  <si>
    <t>ชื่อ</t>
  </si>
  <si>
    <t>ประเภทรายวิชา</t>
  </si>
  <si>
    <t>รหัส</t>
  </si>
  <si>
    <t>เวลาเรียน/ชั่วโมง</t>
  </si>
  <si>
    <t>ภาคเรียนที่ 1</t>
  </si>
  <si>
    <t>ภาคเรียนที่ 2</t>
  </si>
  <si>
    <t>รวมปลายปี</t>
  </si>
  <si>
    <t>เต็ม</t>
  </si>
  <si>
    <t>ได้</t>
  </si>
  <si>
    <t>พื้นฐาน</t>
  </si>
  <si>
    <t>คะแนนคิดเป็นร้อยละ</t>
  </si>
  <si>
    <t>ผลการประเมินการอ่าน คิดวิเคราะห์ และเขียน</t>
  </si>
  <si>
    <t>ผลการเรียนเฉลี่ย</t>
  </si>
  <si>
    <t>1. สามารถอ่านและหาประสบการณ์จากสื่อที่หลากหลาย</t>
  </si>
  <si>
    <t>ลำดับที่สอบได้</t>
  </si>
  <si>
    <t>2. สามารถจับประเด็นสำคัญ ความคิดเห็นเรื่องที่อ่าน</t>
  </si>
  <si>
    <t>ผลการประเมินกิจกรรมพัฒนาผู้เรียน</t>
  </si>
  <si>
    <t>3. สามารถเปรียบเทียบแง่มุมต่างๆ</t>
  </si>
  <si>
    <t>1. แนะแนว</t>
  </si>
  <si>
    <t>4. ความสามารถแสดงความคิดเห็นต่อเรื่องที่อ่าน</t>
  </si>
  <si>
    <t>2. ลูกเสือ - เนตรนารี</t>
  </si>
  <si>
    <t>5. ความสามารถถ่ายทอดความคิดเห็นโดยการเขียน</t>
  </si>
  <si>
    <t>สรุป</t>
  </si>
  <si>
    <t>4. กิจกรรมเพื่อสังคมและสาธารณะประโยชน์</t>
  </si>
  <si>
    <t>ผลการประเมินสมรรถนะสำคัญของผู้เรียน</t>
  </si>
  <si>
    <t>ผลการประเมินคุณลักษณะอันพึงประสงค์</t>
  </si>
  <si>
    <t>1. ความสามารถในการสื่อสาร</t>
  </si>
  <si>
    <t>1. รักชาติ ศาสน์ กษัตริย์</t>
  </si>
  <si>
    <t>2. ความสามารถในการคิด</t>
  </si>
  <si>
    <t>2. ซื่อสัตย์สุจริต</t>
  </si>
  <si>
    <t>3. ความสามารถในการแก้ปัญหา</t>
  </si>
  <si>
    <t>3. มีวินัย</t>
  </si>
  <si>
    <t>4. ความสามารถในการใช้ทักษะชีวิต</t>
  </si>
  <si>
    <t>4. ใฝ่เรียนรู้</t>
  </si>
  <si>
    <t>5. ความสามารถในการใช้เทคโนโลยี</t>
  </si>
  <si>
    <t>5. อยู่อย่างพอเพียง</t>
  </si>
  <si>
    <t>6. มุ่งมั่นในการทำงาน</t>
  </si>
  <si>
    <t>7. รักความเป็นไทย</t>
  </si>
  <si>
    <t>8. มีจิตสาธารณะ</t>
  </si>
  <si>
    <t>ระดับผลการประเมิน</t>
  </si>
  <si>
    <t>3. ชุมนุม</t>
  </si>
  <si>
    <t>หลักสูตรพิเศษ</t>
  </si>
  <si>
    <t>ระดับชั้นประถมศึกษา</t>
  </si>
  <si>
    <t>ชั้นประถมศึกษา</t>
  </si>
  <si>
    <t>คะแนนการประเมินรายวิชา (ภาคเรียนที่ 1)</t>
  </si>
  <si>
    <t>คะแนนการประเมินรายวิชา (ภาคเรียนที่ 2)</t>
  </si>
  <si>
    <t>เวลาเรียน / ชั่วโมง</t>
  </si>
  <si>
    <t>คะแนนประเมินรายวิชา (เทอม1)</t>
  </si>
  <si>
    <t>คะแนนประเมินรายวิชา (เทอม2)</t>
  </si>
  <si>
    <t>แบบรายงานประจำตัวนักเรียน : ผลการพัฒนาคุณภาพผู้เรียนรายบุคคล</t>
  </si>
  <si>
    <t>ผู้จัดทำและพัฒนา</t>
  </si>
  <si>
    <t>*ห้ามคัดลอกหรือนำไปดัดแปลงโดยไม่ได้รับอนุญาต</t>
  </si>
  <si>
    <t>วิธีการใช้งาน</t>
  </si>
  <si>
    <t>ชุมนุม</t>
  </si>
  <si>
    <t>รวมเวลาเรียน (พื้นฐาน)</t>
  </si>
  <si>
    <t>รวมเวลาเรียน (เพิ่มเติม)</t>
  </si>
  <si>
    <t>กิจกรรมพัฒนาผู้เรียน</t>
  </si>
  <si>
    <t>กิจกรรมแนะแนว</t>
  </si>
  <si>
    <t>ลูกเสือ - เนตรนารี</t>
  </si>
  <si>
    <t>กิจกรรมว่ายน้ำ</t>
  </si>
  <si>
    <t>กิจกรรมพิเศษ</t>
  </si>
  <si>
    <t xml:space="preserve">สังคมศึกษา ศาสนาและวัฒนธรรม </t>
  </si>
  <si>
    <t>1. สามารถอ่านเพื่อหาข้อมูลสารสนเทศจากสื่อประเภทต่าง ๆ</t>
  </si>
  <si>
    <t>2. สามารถจับประเด็นสำคัญ เป็นเหตุเป็นผลจากเรื่องที่อ่าน</t>
  </si>
  <si>
    <t>3. สามารถเชื่อมโยงความสัมพันธ์ของเรื่องราวเหตุการณ์</t>
  </si>
  <si>
    <t>4. สามารถแสดงความคิดเห็นต่อเรื่องที่อ่าน</t>
  </si>
  <si>
    <t>5. สามารถถ่ายทอดความเข้าใจ ความคิดเห็นโดยการเขียน</t>
  </si>
  <si>
    <t>กิจกรรมเพื่อสังคมและสาธารณประโยชน์</t>
  </si>
  <si>
    <t>4. กิจกรรมเพื่อสังคมและสาธารณประโยชน์</t>
  </si>
  <si>
    <t>ระดับชั้นประถมศึกษาปีที่</t>
  </si>
  <si>
    <t xml:space="preserve">ระดับชั้นประถมศึกษาปีที่ </t>
  </si>
  <si>
    <t>จำนวนนักเรียนที่ได้ 70% ขึ้นไป(คน)</t>
  </si>
  <si>
    <t>เฉลี่ยร้อยละ</t>
  </si>
  <si>
    <t>เฉลี่ยสะสม</t>
  </si>
  <si>
    <t>คะแนนภาษาไทย</t>
  </si>
  <si>
    <t>นายพิสิษฐ์ เจริญพันธ์</t>
  </si>
  <si>
    <t>รวมเวลาเรียน</t>
  </si>
  <si>
    <t>การป้องกันการทุจริต</t>
  </si>
  <si>
    <t xml:space="preserve">นางสาวปานฟ้า สิงห์ศร </t>
  </si>
  <si>
    <t xml:space="preserve">นายเกียรติศักดิ์  สิงห์ศรีโว </t>
  </si>
  <si>
    <t>คะแนนประเมินรายวิชา (รวม)</t>
  </si>
  <si>
    <t>ร้อยละ</t>
  </si>
  <si>
    <t>เกรด</t>
  </si>
  <si>
    <t>ผ่าน</t>
  </si>
  <si>
    <t>ดี</t>
  </si>
  <si>
    <t>ไม่ผ่าน</t>
  </si>
  <si>
    <t>ลงชื่อ</t>
  </si>
  <si>
    <t xml:space="preserve">กิจกรรมสะเต็มศึกษา (STEM) </t>
  </si>
  <si>
    <t>กิจกรรมสะเต็มศึกษา</t>
  </si>
  <si>
    <t>ภาษาไทย 5</t>
  </si>
  <si>
    <t>ท15101</t>
  </si>
  <si>
    <t>คณิตศาสตร์ 5</t>
  </si>
  <si>
    <t>ค15101</t>
  </si>
  <si>
    <t>วิทยาศาสตร์และเทคโนโลยี 5</t>
  </si>
  <si>
    <t>ว15101</t>
  </si>
  <si>
    <t>สังคมศึกษา ศาสนาและวัฒนธรรม 5</t>
  </si>
  <si>
    <t>ส15101</t>
  </si>
  <si>
    <t>ประวัติศาสตร์ 5</t>
  </si>
  <si>
    <t>ส15102</t>
  </si>
  <si>
    <t>สุขศึกษาและพลศึกษา 5</t>
  </si>
  <si>
    <t>พ15101</t>
  </si>
  <si>
    <t>ศิลปะ 5</t>
  </si>
  <si>
    <t>ศ15101</t>
  </si>
  <si>
    <t>การงานอาชีพ 5</t>
  </si>
  <si>
    <t>ง15101</t>
  </si>
  <si>
    <t>ภาษาอังกฤษ 5</t>
  </si>
  <si>
    <t>อ15101</t>
  </si>
  <si>
    <t>ภาษาอังกฤษเพื่อการสื่อสาร 5</t>
  </si>
  <si>
    <t>การป้องกันการทุจริต 5</t>
  </si>
  <si>
    <t>อ15201</t>
  </si>
  <si>
    <t>ส15201</t>
  </si>
  <si>
    <t>กิจกรรมว่ายน้ำ 5</t>
  </si>
  <si>
    <t>กิจกรรมสะเต็มศึกษา (STEM) 5</t>
  </si>
  <si>
    <t>ดีเยี่ยม</t>
  </si>
  <si>
    <t>ระบบอัพเดทล่าสุดเมื่อ : 24/03/68</t>
  </si>
  <si>
    <t>พอใช้</t>
  </si>
  <si>
    <t>ปรับปรุง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</si>
</sst>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Tahoma"/>
      <family val="2"/>
      <charset val="222"/>
      <scheme val="minor"/>
    </font>
    <font>
      <b/>
      <sz val="14"/>
      <color theme="1"/>
      <name val="TH SarabunPSK"/>
      <family val="2"/>
    </font>
    <font>
      <sz val="14"/>
      <color theme="1"/>
      <name val="TH SarabunPSK"/>
      <family val="2"/>
    </font>
    <font>
      <b/>
      <sz val="14"/>
      <name val="TH SarabunPSK"/>
      <family val="2"/>
    </font>
    <font>
      <b/>
      <sz val="20"/>
      <color theme="1"/>
      <name val="TH SarabunPSK"/>
      <family val="2"/>
    </font>
    <font>
      <sz val="18"/>
      <color theme="1"/>
      <name val="TH SarabunPSK"/>
      <family val="2"/>
    </font>
    <font>
      <b/>
      <sz val="16"/>
      <name val="TH SarabunPSK"/>
      <family val="2"/>
    </font>
    <font>
      <sz val="16"/>
      <name val="TH SarabunPSK"/>
      <family val="2"/>
    </font>
    <font>
      <sz val="16"/>
      <color theme="1"/>
      <name val="TH SarabunPSK"/>
      <family val="2"/>
    </font>
    <font>
      <b/>
      <sz val="18"/>
      <color theme="0"/>
      <name val="TH SarabunPSK"/>
      <family val="2"/>
    </font>
    <font>
      <b/>
      <sz val="12"/>
      <color theme="1"/>
      <name val="TH SarabunPSK"/>
      <family val="2"/>
    </font>
    <font>
      <b/>
      <sz val="36"/>
      <color theme="0"/>
      <name val="TH SarabunPSK"/>
      <family val="2"/>
    </font>
    <font>
      <b/>
      <sz val="20"/>
      <color theme="0"/>
      <name val="TH SarabunPSK"/>
      <family val="2"/>
    </font>
    <font>
      <sz val="20"/>
      <color theme="1"/>
      <name val="TH SarabunPSK"/>
      <family val="2"/>
    </font>
    <font>
      <b/>
      <sz val="15"/>
      <color theme="1"/>
      <name val="TH SarabunPSK"/>
      <family val="2"/>
    </font>
    <font>
      <b/>
      <sz val="26"/>
      <color theme="0"/>
      <name val="TH SarabunPSK"/>
      <family val="2"/>
    </font>
    <font>
      <b/>
      <sz val="18"/>
      <color theme="1"/>
      <name val="TH SarabunPSK"/>
      <family val="2"/>
    </font>
    <font>
      <sz val="18"/>
      <color rgb="FF00B050"/>
      <name val="TH SarabunPSK"/>
      <family val="2"/>
    </font>
    <font>
      <sz val="18"/>
      <color rgb="FFC00000"/>
      <name val="TH SarabunPSK"/>
      <family val="2"/>
    </font>
    <font>
      <sz val="18"/>
      <name val="TH SarabunPSK"/>
      <family val="2"/>
    </font>
    <font>
      <b/>
      <sz val="18"/>
      <name val="TH SarabunPSK"/>
      <family val="2"/>
    </font>
    <font>
      <b/>
      <sz val="20"/>
      <name val="TH SarabunPSK"/>
      <family val="2"/>
    </font>
    <font>
      <sz val="20"/>
      <name val="TH SarabunPSK"/>
      <family val="2"/>
    </font>
    <font>
      <b/>
      <sz val="14"/>
      <color rgb="FFFF0000"/>
      <name val="TH SarabunPSK"/>
      <family val="2"/>
    </font>
    <font>
      <sz val="8"/>
      <name val="Tahoma"/>
      <family val="2"/>
      <charset val="22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8D4F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221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 shrinkToFit="1"/>
    </xf>
    <xf numFmtId="0" fontId="10" fillId="8" borderId="1" xfId="0" applyFont="1" applyFill="1" applyBorder="1" applyAlignment="1">
      <alignment horizontal="center" vertical="center" wrapText="1"/>
    </xf>
    <xf numFmtId="0" fontId="10" fillId="9" borderId="1" xfId="0" applyFont="1" applyFill="1" applyBorder="1" applyAlignment="1">
      <alignment horizontal="center" vertical="center" wrapText="1"/>
    </xf>
    <xf numFmtId="0" fontId="10" fillId="9" borderId="1" xfId="0" applyFont="1" applyFill="1" applyBorder="1" applyAlignment="1">
      <alignment horizontal="center" vertical="center" wrapText="1" shrinkToFit="1"/>
    </xf>
    <xf numFmtId="0" fontId="10" fillId="9" borderId="1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vertical="center"/>
    </xf>
    <xf numFmtId="0" fontId="10" fillId="8" borderId="1" xfId="0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center" vertical="center" wrapText="1" shrinkToFit="1"/>
    </xf>
    <xf numFmtId="0" fontId="12" fillId="2" borderId="0" xfId="0" applyFont="1" applyFill="1" applyAlignment="1">
      <alignment vertical="center"/>
    </xf>
    <xf numFmtId="0" fontId="12" fillId="2" borderId="0" xfId="0" applyFont="1" applyFill="1" applyAlignment="1">
      <alignment horizontal="left" vertical="center"/>
    </xf>
    <xf numFmtId="0" fontId="1" fillId="8" borderId="1" xfId="0" applyFont="1" applyFill="1" applyBorder="1" applyAlignment="1">
      <alignment horizontal="center" vertical="center" wrapText="1" shrinkToFit="1"/>
    </xf>
    <xf numFmtId="0" fontId="1" fillId="8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12" fillId="11" borderId="0" xfId="0" applyFont="1" applyFill="1" applyAlignment="1">
      <alignment vertical="center"/>
    </xf>
    <xf numFmtId="0" fontId="16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0" fillId="14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5" fillId="12" borderId="0" xfId="0" applyFont="1" applyFill="1" applyAlignment="1">
      <alignment vertical="center"/>
    </xf>
    <xf numFmtId="0" fontId="1" fillId="0" borderId="0" xfId="0" applyFont="1" applyAlignment="1">
      <alignment horizontal="right" vertical="center"/>
    </xf>
    <xf numFmtId="0" fontId="2" fillId="2" borderId="0" xfId="0" applyFont="1" applyFill="1" applyAlignment="1">
      <alignment vertical="center"/>
    </xf>
    <xf numFmtId="0" fontId="13" fillId="2" borderId="0" xfId="0" applyFont="1" applyFill="1" applyAlignment="1">
      <alignment vertical="center"/>
    </xf>
    <xf numFmtId="0" fontId="2" fillId="0" borderId="0" xfId="0" applyFont="1" applyAlignment="1">
      <alignment horizontal="right" vertical="center"/>
    </xf>
    <xf numFmtId="0" fontId="12" fillId="2" borderId="0" xfId="0" applyFont="1" applyFill="1" applyAlignment="1">
      <alignment horizontal="right" vertical="center"/>
    </xf>
    <xf numFmtId="0" fontId="19" fillId="0" borderId="1" xfId="0" applyFont="1" applyBorder="1" applyAlignment="1">
      <alignment vertical="center"/>
    </xf>
    <xf numFmtId="0" fontId="1" fillId="8" borderId="1" xfId="0" applyFont="1" applyFill="1" applyBorder="1" applyAlignment="1">
      <alignment horizontal="center" vertical="center"/>
    </xf>
    <xf numFmtId="2" fontId="1" fillId="4" borderId="10" xfId="0" applyNumberFormat="1" applyFont="1" applyFill="1" applyBorder="1" applyAlignment="1">
      <alignment horizontal="center" vertical="center"/>
    </xf>
    <xf numFmtId="2" fontId="1" fillId="0" borderId="10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9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2" fontId="1" fillId="9" borderId="1" xfId="0" applyNumberFormat="1" applyFont="1" applyFill="1" applyBorder="1" applyAlignment="1">
      <alignment horizontal="center" vertical="center"/>
    </xf>
    <xf numFmtId="0" fontId="23" fillId="9" borderId="1" xfId="0" applyFont="1" applyFill="1" applyBorder="1" applyAlignment="1">
      <alignment horizontal="center" vertical="center"/>
    </xf>
    <xf numFmtId="0" fontId="2" fillId="16" borderId="1" xfId="0" applyFont="1" applyFill="1" applyBorder="1" applyAlignment="1">
      <alignment horizontal="center" vertical="center"/>
    </xf>
    <xf numFmtId="0" fontId="2" fillId="16" borderId="1" xfId="0" applyFont="1" applyFill="1" applyBorder="1" applyAlignment="1">
      <alignment horizontal="left" vertical="center"/>
    </xf>
    <xf numFmtId="0" fontId="2" fillId="9" borderId="0" xfId="0" applyFont="1" applyFill="1" applyAlignment="1">
      <alignment vertical="center"/>
    </xf>
    <xf numFmtId="0" fontId="23" fillId="4" borderId="1" xfId="0" applyFont="1" applyFill="1" applyBorder="1" applyAlignment="1">
      <alignment horizontal="center" vertical="center"/>
    </xf>
    <xf numFmtId="0" fontId="1" fillId="0" borderId="1" xfId="0" applyFont="1" applyBorder="1" applyAlignment="1" applyProtection="1">
      <alignment vertical="center"/>
      <protection locked="0"/>
    </xf>
    <xf numFmtId="0" fontId="21" fillId="0" borderId="0" xfId="0" applyFont="1" applyAlignment="1" applyProtection="1">
      <alignment horizontal="center" vertical="center"/>
      <protection locked="0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horizontal="right"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22" fillId="0" borderId="11" xfId="0" applyFont="1" applyBorder="1" applyAlignment="1">
      <alignment vertical="center"/>
    </xf>
    <xf numFmtId="0" fontId="19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19" fillId="0" borderId="2" xfId="0" applyFont="1" applyBorder="1" applyAlignment="1">
      <alignment horizontal="center" vertical="center"/>
    </xf>
    <xf numFmtId="0" fontId="19" fillId="5" borderId="1" xfId="0" applyFont="1" applyFill="1" applyBorder="1" applyAlignment="1">
      <alignment horizontal="center" vertical="center"/>
    </xf>
    <xf numFmtId="0" fontId="19" fillId="6" borderId="1" xfId="0" applyFont="1" applyFill="1" applyBorder="1" applyAlignment="1">
      <alignment vertical="center"/>
    </xf>
    <xf numFmtId="2" fontId="19" fillId="0" borderId="3" xfId="0" applyNumberFormat="1" applyFont="1" applyBorder="1" applyAlignment="1">
      <alignment horizontal="center" vertical="center"/>
    </xf>
    <xf numFmtId="2" fontId="19" fillId="0" borderId="1" xfId="0" applyNumberFormat="1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7" fillId="0" borderId="4" xfId="0" applyFont="1" applyBorder="1" applyAlignment="1">
      <alignment vertical="center"/>
    </xf>
    <xf numFmtId="0" fontId="19" fillId="0" borderId="4" xfId="0" applyFont="1" applyBorder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8" fillId="0" borderId="9" xfId="0" applyFont="1" applyBorder="1" applyAlignment="1">
      <alignment vertical="center"/>
    </xf>
    <xf numFmtId="0" fontId="10" fillId="17" borderId="1" xfId="0" applyFont="1" applyFill="1" applyBorder="1" applyAlignment="1">
      <alignment horizontal="center" vertical="center" wrapText="1"/>
    </xf>
    <xf numFmtId="0" fontId="10" fillId="17" borderId="1" xfId="0" applyFont="1" applyFill="1" applyBorder="1" applyAlignment="1">
      <alignment horizontal="center" vertical="center"/>
    </xf>
    <xf numFmtId="0" fontId="19" fillId="0" borderId="9" xfId="0" applyFont="1" applyBorder="1" applyAlignment="1">
      <alignment horizontal="center" vertical="center"/>
    </xf>
    <xf numFmtId="0" fontId="8" fillId="0" borderId="11" xfId="0" applyFont="1" applyBorder="1" applyAlignment="1">
      <alignment vertical="center"/>
    </xf>
    <xf numFmtId="0" fontId="8" fillId="0" borderId="7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0" fontId="8" fillId="0" borderId="10" xfId="0" applyFont="1" applyBorder="1" applyAlignment="1">
      <alignment vertical="center"/>
    </xf>
    <xf numFmtId="0" fontId="8" fillId="0" borderId="12" xfId="0" applyFont="1" applyBorder="1" applyAlignment="1">
      <alignment vertical="center"/>
    </xf>
    <xf numFmtId="0" fontId="14" fillId="0" borderId="1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 shrinkToFi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6" fillId="0" borderId="16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2" fillId="0" borderId="1" xfId="0" applyFont="1" applyBorder="1" applyAlignment="1">
      <alignment vertical="center"/>
    </xf>
    <xf numFmtId="0" fontId="11" fillId="2" borderId="0" xfId="0" applyFont="1" applyFill="1" applyAlignment="1">
      <alignment vertical="center"/>
    </xf>
    <xf numFmtId="0" fontId="11" fillId="0" borderId="0" xfId="0" applyFont="1" applyAlignment="1">
      <alignment vertical="center"/>
    </xf>
    <xf numFmtId="0" fontId="2" fillId="15" borderId="3" xfId="0" applyFont="1" applyFill="1" applyBorder="1" applyAlignment="1">
      <alignment horizontal="center" vertical="center"/>
    </xf>
    <xf numFmtId="0" fontId="2" fillId="15" borderId="1" xfId="0" applyFont="1" applyFill="1" applyBorder="1" applyAlignment="1">
      <alignment horizontal="center" vertical="center"/>
    </xf>
    <xf numFmtId="0" fontId="2" fillId="0" borderId="3" xfId="0" applyFont="1" applyBorder="1" applyAlignment="1" applyProtection="1">
      <alignment horizontal="center" vertical="center"/>
      <protection locked="0"/>
    </xf>
    <xf numFmtId="2" fontId="1" fillId="0" borderId="0" xfId="0" applyNumberFormat="1" applyFont="1" applyAlignment="1">
      <alignment vertical="center"/>
    </xf>
    <xf numFmtId="0" fontId="2" fillId="15" borderId="1" xfId="0" applyFont="1" applyFill="1" applyBorder="1" applyAlignment="1">
      <alignment horizontal="left" vertical="center"/>
    </xf>
    <xf numFmtId="2" fontId="2" fillId="15" borderId="1" xfId="0" applyNumberFormat="1" applyFont="1" applyFill="1" applyBorder="1" applyAlignment="1">
      <alignment horizontal="center" vertical="center"/>
    </xf>
    <xf numFmtId="2" fontId="2" fillId="0" borderId="0" xfId="0" applyNumberFormat="1" applyFont="1" applyAlignment="1">
      <alignment vertical="center"/>
    </xf>
    <xf numFmtId="0" fontId="8" fillId="0" borderId="0" xfId="0" applyFont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19" fillId="0" borderId="1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15" fillId="12" borderId="0" xfId="0" applyFont="1" applyFill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9" fillId="12" borderId="0" xfId="0" applyFont="1" applyFill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5" fillId="0" borderId="0" xfId="0" applyFont="1" applyAlignment="1" applyProtection="1">
      <alignment horizontal="center" vertical="center"/>
      <protection locked="0"/>
    </xf>
    <xf numFmtId="49" fontId="5" fillId="0" borderId="0" xfId="0" applyNumberFormat="1" applyFont="1" applyAlignment="1" applyProtection="1">
      <alignment horizontal="center" vertical="center"/>
      <protection locked="0"/>
    </xf>
    <xf numFmtId="0" fontId="16" fillId="0" borderId="0" xfId="0" applyFont="1" applyAlignment="1">
      <alignment horizontal="right" vertical="center"/>
    </xf>
    <xf numFmtId="0" fontId="5" fillId="7" borderId="1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7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13" borderId="1" xfId="0" applyFont="1" applyFill="1" applyBorder="1" applyAlignment="1">
      <alignment horizontal="center" vertical="center"/>
    </xf>
    <xf numFmtId="0" fontId="5" fillId="9" borderId="1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9" borderId="3" xfId="0" applyFont="1" applyFill="1" applyBorder="1" applyAlignment="1">
      <alignment horizontal="center" vertical="center"/>
    </xf>
    <xf numFmtId="0" fontId="5" fillId="9" borderId="4" xfId="0" applyFont="1" applyFill="1" applyBorder="1" applyAlignment="1">
      <alignment horizontal="center" vertical="center"/>
    </xf>
    <xf numFmtId="0" fontId="5" fillId="9" borderId="5" xfId="0" applyFont="1" applyFill="1" applyBorder="1" applyAlignment="1">
      <alignment horizontal="center" vertical="center"/>
    </xf>
    <xf numFmtId="0" fontId="5" fillId="9" borderId="6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" fillId="10" borderId="1" xfId="0" applyFont="1" applyFill="1" applyBorder="1" applyAlignment="1">
      <alignment horizontal="center" vertical="center"/>
    </xf>
    <xf numFmtId="0" fontId="3" fillId="10" borderId="1" xfId="0" applyFont="1" applyFill="1" applyBorder="1" applyAlignment="1">
      <alignment horizontal="center" vertical="center" wrapText="1"/>
    </xf>
    <xf numFmtId="0" fontId="3" fillId="10" borderId="4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10" borderId="1" xfId="0" applyFont="1" applyFill="1" applyBorder="1" applyAlignment="1">
      <alignment horizontal="center" vertical="center"/>
    </xf>
    <xf numFmtId="0" fontId="1" fillId="10" borderId="1" xfId="0" applyFont="1" applyFill="1" applyBorder="1" applyAlignment="1">
      <alignment horizontal="center" vertical="center" wrapText="1"/>
    </xf>
    <xf numFmtId="0" fontId="3" fillId="9" borderId="4" xfId="0" applyFont="1" applyFill="1" applyBorder="1" applyAlignment="1">
      <alignment horizontal="center" vertical="center"/>
    </xf>
    <xf numFmtId="0" fontId="3" fillId="9" borderId="5" xfId="0" applyFont="1" applyFill="1" applyBorder="1" applyAlignment="1">
      <alignment horizontal="center" vertical="center"/>
    </xf>
    <xf numFmtId="0" fontId="3" fillId="9" borderId="6" xfId="0" applyFont="1" applyFill="1" applyBorder="1" applyAlignment="1">
      <alignment horizontal="center" vertical="center"/>
    </xf>
    <xf numFmtId="0" fontId="1" fillId="8" borderId="4" xfId="0" applyFont="1" applyFill="1" applyBorder="1" applyAlignment="1">
      <alignment horizontal="center" vertical="center"/>
    </xf>
    <xf numFmtId="0" fontId="1" fillId="8" borderId="5" xfId="0" applyFont="1" applyFill="1" applyBorder="1" applyAlignment="1">
      <alignment horizontal="center" vertical="center"/>
    </xf>
    <xf numFmtId="0" fontId="1" fillId="8" borderId="6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10" borderId="10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1" fillId="10" borderId="2" xfId="0" applyFont="1" applyFill="1" applyBorder="1" applyAlignment="1">
      <alignment horizontal="center" vertical="center"/>
    </xf>
    <xf numFmtId="0" fontId="1" fillId="10" borderId="13" xfId="0" applyFont="1" applyFill="1" applyBorder="1" applyAlignment="1">
      <alignment horizontal="center" vertical="center"/>
    </xf>
    <xf numFmtId="0" fontId="1" fillId="10" borderId="3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10" borderId="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  <xf numFmtId="0" fontId="1" fillId="10" borderId="3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right" vertical="center"/>
    </xf>
    <xf numFmtId="0" fontId="2" fillId="0" borderId="11" xfId="0" applyFont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8" borderId="4" xfId="0" applyFont="1" applyFill="1" applyBorder="1" applyAlignment="1">
      <alignment horizontal="center" vertical="center" wrapText="1"/>
    </xf>
    <xf numFmtId="0" fontId="1" fillId="8" borderId="6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8" borderId="4" xfId="0" applyFont="1" applyFill="1" applyBorder="1" applyAlignment="1">
      <alignment horizontal="center" vertical="center" wrapText="1" shrinkToFit="1"/>
    </xf>
    <xf numFmtId="0" fontId="1" fillId="8" borderId="6" xfId="0" applyFont="1" applyFill="1" applyBorder="1" applyAlignment="1">
      <alignment horizontal="center" vertical="center" wrapText="1" shrinkToFit="1"/>
    </xf>
    <xf numFmtId="0" fontId="12" fillId="2" borderId="0" xfId="0" applyFont="1" applyFill="1" applyAlignment="1">
      <alignment horizontal="left" vertical="center"/>
    </xf>
    <xf numFmtId="0" fontId="1" fillId="10" borderId="8" xfId="0" applyFont="1" applyFill="1" applyBorder="1" applyAlignment="1">
      <alignment horizontal="center" vertical="center"/>
    </xf>
    <xf numFmtId="0" fontId="1" fillId="10" borderId="0" xfId="0" applyFont="1" applyFill="1" applyAlignment="1">
      <alignment horizontal="center" vertical="center"/>
    </xf>
    <xf numFmtId="2" fontId="1" fillId="10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right" vertical="center"/>
    </xf>
    <xf numFmtId="0" fontId="19" fillId="0" borderId="4" xfId="0" applyFont="1" applyBorder="1" applyAlignment="1">
      <alignment horizontal="left" vertical="center"/>
    </xf>
    <xf numFmtId="0" fontId="19" fillId="0" borderId="5" xfId="0" applyFont="1" applyBorder="1" applyAlignment="1">
      <alignment horizontal="left" vertical="center"/>
    </xf>
    <xf numFmtId="0" fontId="19" fillId="0" borderId="6" xfId="0" applyFont="1" applyBorder="1" applyAlignment="1">
      <alignment horizontal="left" vertical="center"/>
    </xf>
    <xf numFmtId="0" fontId="19" fillId="0" borderId="1" xfId="0" applyFont="1" applyBorder="1" applyAlignment="1">
      <alignment horizontal="left" vertical="center"/>
    </xf>
    <xf numFmtId="0" fontId="19" fillId="0" borderId="4" xfId="0" applyFont="1" applyBorder="1" applyAlignment="1">
      <alignment horizontal="right" vertical="center"/>
    </xf>
    <xf numFmtId="0" fontId="19" fillId="0" borderId="5" xfId="0" applyFont="1" applyBorder="1" applyAlignment="1">
      <alignment horizontal="right" vertical="center"/>
    </xf>
    <xf numFmtId="0" fontId="19" fillId="0" borderId="6" xfId="0" applyFont="1" applyBorder="1" applyAlignment="1">
      <alignment horizontal="right" vertical="center"/>
    </xf>
    <xf numFmtId="0" fontId="20" fillId="0" borderId="1" xfId="0" applyFont="1" applyBorder="1" applyAlignment="1">
      <alignment horizontal="left" vertical="center"/>
    </xf>
    <xf numFmtId="0" fontId="19" fillId="0" borderId="0" xfId="0" applyFont="1" applyAlignment="1">
      <alignment horizontal="right" vertical="center"/>
    </xf>
    <xf numFmtId="0" fontId="20" fillId="0" borderId="4" xfId="0" applyFont="1" applyBorder="1" applyAlignment="1">
      <alignment horizontal="left" vertical="center"/>
    </xf>
    <xf numFmtId="0" fontId="20" fillId="0" borderId="5" xfId="0" applyFont="1" applyBorder="1" applyAlignment="1">
      <alignment horizontal="left" vertical="center"/>
    </xf>
    <xf numFmtId="0" fontId="20" fillId="0" borderId="6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1" fillId="0" borderId="0" xfId="0" applyFont="1" applyAlignment="1">
      <alignment horizontal="center" vertical="center"/>
    </xf>
    <xf numFmtId="0" fontId="19" fillId="0" borderId="3" xfId="0" applyFont="1" applyBorder="1" applyAlignment="1">
      <alignment horizontal="right" vertical="center"/>
    </xf>
    <xf numFmtId="0" fontId="20" fillId="0" borderId="1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textRotation="90"/>
    </xf>
    <xf numFmtId="0" fontId="2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0" fontId="19" fillId="0" borderId="7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9" fillId="0" borderId="9" xfId="0" applyFont="1" applyBorder="1" applyAlignment="1">
      <alignment horizontal="center" vertical="center"/>
    </xf>
  </cellXfs>
  <cellStyles count="1">
    <cellStyle name="ปกติ" xfId="0" builtinId="0"/>
  </cellStyles>
  <dxfs count="0"/>
  <tableStyles count="0" defaultTableStyle="TableStyleMedium2" defaultPivotStyle="PivotStyleLight16"/>
  <colors>
    <mruColors>
      <color rgb="FFF8D4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243840</xdr:colOff>
      <xdr:row>0</xdr:row>
      <xdr:rowOff>137160</xdr:rowOff>
    </xdr:from>
    <xdr:to>
      <xdr:col>9</xdr:col>
      <xdr:colOff>243963</xdr:colOff>
      <xdr:row>0</xdr:row>
      <xdr:rowOff>666750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DB9E81D3-3CB8-4D66-B749-78B2BD22C06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120640" y="137160"/>
          <a:ext cx="605913" cy="533400"/>
        </a:xfrm>
        <a:prstGeom prst="rect">
          <a:avLst/>
        </a:prstGeom>
      </xdr:spPr>
    </xdr:pic>
    <xdr:clientData/>
  </xdr:twoCellAnchor>
  <xdr:twoCellAnchor editAs="oneCell">
    <xdr:from>
      <xdr:col>18</xdr:col>
      <xdr:colOff>129540</xdr:colOff>
      <xdr:row>16</xdr:row>
      <xdr:rowOff>273101</xdr:rowOff>
    </xdr:from>
    <xdr:to>
      <xdr:col>19</xdr:col>
      <xdr:colOff>548640</xdr:colOff>
      <xdr:row>17</xdr:row>
      <xdr:rowOff>302895</xdr:rowOff>
    </xdr:to>
    <xdr:pic>
      <xdr:nvPicPr>
        <xdr:cNvPr id="7" name="รูปภาพ 6">
          <a:extLst>
            <a:ext uri="{FF2B5EF4-FFF2-40B4-BE49-F238E27FC236}">
              <a16:creationId xmlns:a16="http://schemas.microsoft.com/office/drawing/2014/main" id="{1EF2378A-4BDB-43D0-87BE-07CB79D869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12140" y="6681521"/>
          <a:ext cx="1021080" cy="372694"/>
        </a:xfrm>
        <a:prstGeom prst="rect">
          <a:avLst/>
        </a:prstGeom>
      </xdr:spPr>
    </xdr:pic>
    <xdr:clientData/>
  </xdr:twoCellAnchor>
  <xdr:twoCellAnchor>
    <xdr:from>
      <xdr:col>16</xdr:col>
      <xdr:colOff>207818</xdr:colOff>
      <xdr:row>19</xdr:row>
      <xdr:rowOff>121228</xdr:rowOff>
    </xdr:from>
    <xdr:to>
      <xdr:col>21</xdr:col>
      <xdr:colOff>476398</xdr:colOff>
      <xdr:row>38</xdr:row>
      <xdr:rowOff>0</xdr:rowOff>
    </xdr:to>
    <xdr:sp macro="" textlink="">
      <xdr:nvSpPr>
        <xdr:cNvPr id="3" name="กล่องข้อความ 2">
          <a:extLst>
            <a:ext uri="{FF2B5EF4-FFF2-40B4-BE49-F238E27FC236}">
              <a16:creationId xmlns:a16="http://schemas.microsoft.com/office/drawing/2014/main" id="{B4B05DAC-2396-4809-97E6-D5D344BD09CB}"/>
            </a:ext>
          </a:extLst>
        </xdr:cNvPr>
        <xdr:cNvSpPr txBox="1"/>
      </xdr:nvSpPr>
      <xdr:spPr>
        <a:xfrm>
          <a:off x="13473545" y="6702137"/>
          <a:ext cx="3645626" cy="685500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600" b="1">
              <a:latin typeface="TH SarabunPSK" panose="020B0500040200020003" pitchFamily="34" charset="-34"/>
              <a:cs typeface="TH SarabunPSK" panose="020B0500040200020003" pitchFamily="34" charset="-34"/>
            </a:rPr>
            <a:t>1.การกรอกข้อมูล</a:t>
          </a:r>
          <a:r>
            <a:rPr lang="th-TH" sz="16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ใน</a:t>
          </a:r>
          <a:r>
            <a:rPr lang="en-US" sz="16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1600" b="1" u="sng" baseline="0">
              <a:solidFill>
                <a:srgbClr val="00B05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แผ่นงานสีเขียว</a:t>
          </a:r>
          <a:r>
            <a:rPr lang="en-US" sz="1600" b="1" u="sng" baseline="0">
              <a:solidFill>
                <a:srgbClr val="00B05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โดยประกอบไปด้วย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ข้อมูลพื้นฐาน 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=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เป็นข้อทั่วไปเกี่ยวกับสถานศึกษา ครูผู้สอน ปีการศึกษา รายละเอียดหลักสูตร (รายวิชา)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คะแนนภาคเรียนที่ </a:t>
          </a:r>
          <a:r>
            <a:rPr lang="en-US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1 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=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เป็นข้อมูลเกี่ยวกับนักเรียนใน</a:t>
          </a:r>
          <a:r>
            <a:rPr lang="th-TH" sz="1600" b="1" u="sng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ภาคเรียนที่ 1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ได้แก่ เลขที่ เลขประจำตัวนักเรียน ชื่อ-สกุล และคะแนนการวัดและประเมินผลของแต่ละรายวิชา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คะแนนภาคเรียนที่ </a:t>
          </a:r>
          <a:r>
            <a:rPr lang="en-US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2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=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เป็นข้อมูลเกี่ยวกับนักเรียนใน</a:t>
          </a:r>
          <a:r>
            <a:rPr lang="th-TH" sz="1600" b="1" u="sng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ภาคเรียนที่ 2 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ได้แก่ เลขที่ เลขประจำตัวนักเรียน ชื่อ-สกุล และคะแนนการวัดและประเมินผลของแต่ละรายวิชา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ผลการประเมิน 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=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เป็นผลการประเมินหลักสูตรพิเศษ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, </a:t>
          </a:r>
          <a:b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ผลการประเมินการอ่าน คิดวิเคราะห์ และเขียน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, 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ผลการประเมินสมรรถนะสำคัญของผู้เรียน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, 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ผลการประเมินกิจกรรมพัฒนาผู้เรียน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และผลการประเมินคุณลักษณะอันพึงประสงค์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ชุมนุม 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=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กรอกชื่อชุมนุมของนักเรียน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2.ข้อมูลเลขที่ รหัสประจำตัวนักเรียน ชื่อ-สกุลนักเรียนให้กรอกลงในแผ่นงาน</a:t>
          </a:r>
          <a:r>
            <a:rPr lang="th-TH" sz="1600" b="1" u="sng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ข้อมูลนักเรียน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ครั้งเดียวพอ จากนั้นระบบจะลิงค์ไปทุกหน้าเองอัตโนมัติ</a:t>
          </a:r>
          <a:endParaRPr lang="en-US" sz="1600" b="1" u="none" baseline="0">
            <a:solidFill>
              <a:sysClr val="windowText" lastClr="00000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3. </a:t>
          </a:r>
          <a:r>
            <a:rPr lang="th-TH" sz="1600" b="1" u="none" baseline="0">
              <a:solidFill>
                <a:srgbClr val="FF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แผ่นงานสีแดง </a:t>
          </a:r>
          <a:r>
            <a:rPr lang="th-TH" sz="1600" b="1" u="sng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ไม่ต้องกรอก</a:t>
          </a:r>
          <a:endParaRPr lang="en-US" sz="1600" b="1" u="sng" baseline="0">
            <a:solidFill>
              <a:sysClr val="windowText" lastClr="00000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4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. </a:t>
          </a:r>
          <a:r>
            <a:rPr lang="th-TH" sz="1600" b="1" u="none" baseline="0">
              <a:solidFill>
                <a:schemeClr val="accent2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แผ่นงานสีส้ม 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ให้กรอกช่องลำดับที่เพียงช่องเดียว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5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.การพิมพ์เอกสาร(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Print Out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) ให้พิมพ์เอกสารในแผ่นงานรายงานนักเรียนรายคน ตั้งแต่เลขที่ 1 ถึงเลขที่สุดท้าย 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6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.การบันทึก(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Save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) ให้ตั้งชื่อไฟล์เป็น "ผลการพัฒนาคุณภาพผู้เรียนรายบุคคล ชั้นประถมศึกษาปีที่ ...." หรือ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ปพ.6 ป..... เช่น ปพ.6 ป.4-1 เป็นต้น</a:t>
          </a:r>
          <a:endParaRPr lang="en-US" sz="1600" b="1" u="sng">
            <a:solidFill>
              <a:srgbClr val="00B05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137160</xdr:colOff>
      <xdr:row>1</xdr:row>
      <xdr:rowOff>15240</xdr:rowOff>
    </xdr:from>
    <xdr:to>
      <xdr:col>2</xdr:col>
      <xdr:colOff>556259</xdr:colOff>
      <xdr:row>4</xdr:row>
      <xdr:rowOff>170706</xdr:rowOff>
    </xdr:to>
    <xdr:pic>
      <xdr:nvPicPr>
        <xdr:cNvPr id="7" name="รูปภาพ 6">
          <a:extLst>
            <a:ext uri="{FF2B5EF4-FFF2-40B4-BE49-F238E27FC236}">
              <a16:creationId xmlns:a16="http://schemas.microsoft.com/office/drawing/2014/main" id="{176ECC05-C583-4393-8841-14E867E706D6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160" y="358140"/>
          <a:ext cx="1470659" cy="1294656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137160</xdr:colOff>
      <xdr:row>1</xdr:row>
      <xdr:rowOff>15240</xdr:rowOff>
    </xdr:from>
    <xdr:to>
      <xdr:col>2</xdr:col>
      <xdr:colOff>556259</xdr:colOff>
      <xdr:row>4</xdr:row>
      <xdr:rowOff>170706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B9CD9C13-F430-415A-BF67-3EDAECB173D9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160" y="358140"/>
          <a:ext cx="1584959" cy="129846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1562100</xdr:colOff>
      <xdr:row>0</xdr:row>
      <xdr:rowOff>127128</xdr:rowOff>
    </xdr:from>
    <xdr:to>
      <xdr:col>3</xdr:col>
      <xdr:colOff>115056</xdr:colOff>
      <xdr:row>0</xdr:row>
      <xdr:rowOff>691271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6A0631CF-8855-4A18-BE33-0A179BC11C66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90900" y="127128"/>
          <a:ext cx="640836" cy="56414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1627870</xdr:colOff>
      <xdr:row>0</xdr:row>
      <xdr:rowOff>144780</xdr:rowOff>
    </xdr:from>
    <xdr:to>
      <xdr:col>3</xdr:col>
      <xdr:colOff>160775</xdr:colOff>
      <xdr:row>0</xdr:row>
      <xdr:rowOff>691272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E40DB0FF-A593-4211-82D3-3E8A8F692A98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456670" y="144780"/>
          <a:ext cx="620785" cy="54649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601980</xdr:colOff>
      <xdr:row>0</xdr:row>
      <xdr:rowOff>114300</xdr:rowOff>
    </xdr:from>
    <xdr:to>
      <xdr:col>13</xdr:col>
      <xdr:colOff>84576</xdr:colOff>
      <xdr:row>0</xdr:row>
      <xdr:rowOff>668412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A6B3A86B-1FDF-43FE-9BC9-5F6E1036A82E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485620" y="114300"/>
          <a:ext cx="663696" cy="554112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</xdr:colOff>
      <xdr:row>0</xdr:row>
      <xdr:rowOff>99060</xdr:rowOff>
    </xdr:from>
    <xdr:to>
      <xdr:col>1</xdr:col>
      <xdr:colOff>115056</xdr:colOff>
      <xdr:row>0</xdr:row>
      <xdr:rowOff>653172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643DA6A2-B1E8-47AF-A0F4-F6DDBEEE2EA2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" y="99060"/>
          <a:ext cx="663696" cy="554112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188734</xdr:colOff>
      <xdr:row>1</xdr:row>
      <xdr:rowOff>45720</xdr:rowOff>
    </xdr:from>
    <xdr:to>
      <xdr:col>1</xdr:col>
      <xdr:colOff>380350</xdr:colOff>
      <xdr:row>1</xdr:row>
      <xdr:rowOff>594360</xdr:rowOff>
    </xdr:to>
    <xdr:sp macro="" textlink="">
      <xdr:nvSpPr>
        <xdr:cNvPr id="3" name="วงรี 2">
          <a:extLst>
            <a:ext uri="{FF2B5EF4-FFF2-40B4-BE49-F238E27FC236}">
              <a16:creationId xmlns:a16="http://schemas.microsoft.com/office/drawing/2014/main" id="{E8BFCF5A-E44A-47BD-9E75-EED1F5C7C956}"/>
            </a:ext>
          </a:extLst>
        </xdr:cNvPr>
        <xdr:cNvSpPr/>
      </xdr:nvSpPr>
      <xdr:spPr>
        <a:xfrm>
          <a:off x="188734" y="312420"/>
          <a:ext cx="595476" cy="548640"/>
        </a:xfrm>
        <a:prstGeom prst="ellipse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0</xdr:col>
      <xdr:colOff>266700</xdr:colOff>
      <xdr:row>1</xdr:row>
      <xdr:rowOff>137161</xdr:rowOff>
    </xdr:from>
    <xdr:to>
      <xdr:col>1</xdr:col>
      <xdr:colOff>321603</xdr:colOff>
      <xdr:row>1</xdr:row>
      <xdr:rowOff>541021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9DD9A5F7-5275-4928-B131-A96F4B829E5B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6700" y="403861"/>
          <a:ext cx="458763" cy="40386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175260</xdr:colOff>
      <xdr:row>1</xdr:row>
      <xdr:rowOff>45720</xdr:rowOff>
    </xdr:from>
    <xdr:to>
      <xdr:col>1</xdr:col>
      <xdr:colOff>366876</xdr:colOff>
      <xdr:row>1</xdr:row>
      <xdr:rowOff>594360</xdr:rowOff>
    </xdr:to>
    <xdr:sp macro="" textlink="">
      <xdr:nvSpPr>
        <xdr:cNvPr id="3" name="วงรี 2">
          <a:extLst>
            <a:ext uri="{FF2B5EF4-FFF2-40B4-BE49-F238E27FC236}">
              <a16:creationId xmlns:a16="http://schemas.microsoft.com/office/drawing/2014/main" id="{A714AD5D-5159-4FE6-AAF4-664F06CC4712}"/>
            </a:ext>
          </a:extLst>
        </xdr:cNvPr>
        <xdr:cNvSpPr/>
      </xdr:nvSpPr>
      <xdr:spPr>
        <a:xfrm>
          <a:off x="175260" y="312420"/>
          <a:ext cx="595476" cy="548640"/>
        </a:xfrm>
        <a:prstGeom prst="ellipse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0</xdr:col>
      <xdr:colOff>243840</xdr:colOff>
      <xdr:row>1</xdr:row>
      <xdr:rowOff>129541</xdr:rowOff>
    </xdr:from>
    <xdr:to>
      <xdr:col>1</xdr:col>
      <xdr:colOff>298743</xdr:colOff>
      <xdr:row>1</xdr:row>
      <xdr:rowOff>533401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AAEF6363-5E76-4A60-94ED-4DDC30E02DBE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3840" y="396241"/>
          <a:ext cx="458763" cy="40386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175260</xdr:colOff>
      <xdr:row>1</xdr:row>
      <xdr:rowOff>45720</xdr:rowOff>
    </xdr:from>
    <xdr:to>
      <xdr:col>1</xdr:col>
      <xdr:colOff>366876</xdr:colOff>
      <xdr:row>1</xdr:row>
      <xdr:rowOff>594360</xdr:rowOff>
    </xdr:to>
    <xdr:sp macro="" textlink="">
      <xdr:nvSpPr>
        <xdr:cNvPr id="2" name="วงรี 1">
          <a:extLst>
            <a:ext uri="{FF2B5EF4-FFF2-40B4-BE49-F238E27FC236}">
              <a16:creationId xmlns:a16="http://schemas.microsoft.com/office/drawing/2014/main" id="{199F3573-779F-4C29-9DEA-75BD1F9ED232}"/>
            </a:ext>
          </a:extLst>
        </xdr:cNvPr>
        <xdr:cNvSpPr/>
      </xdr:nvSpPr>
      <xdr:spPr>
        <a:xfrm>
          <a:off x="175260" y="312420"/>
          <a:ext cx="595476" cy="548640"/>
        </a:xfrm>
        <a:prstGeom prst="ellipse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0</xdr:col>
      <xdr:colOff>243840</xdr:colOff>
      <xdr:row>1</xdr:row>
      <xdr:rowOff>129541</xdr:rowOff>
    </xdr:from>
    <xdr:to>
      <xdr:col>1</xdr:col>
      <xdr:colOff>298743</xdr:colOff>
      <xdr:row>1</xdr:row>
      <xdr:rowOff>533401</xdr:rowOff>
    </xdr:to>
    <xdr:pic>
      <xdr:nvPicPr>
        <xdr:cNvPr id="3" name="รูปภาพ 2">
          <a:extLst>
            <a:ext uri="{FF2B5EF4-FFF2-40B4-BE49-F238E27FC236}">
              <a16:creationId xmlns:a16="http://schemas.microsoft.com/office/drawing/2014/main" id="{2642F18A-C1D5-4D15-95E0-8364A634A8B6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3840" y="396241"/>
          <a:ext cx="458763" cy="40386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</xdr:colOff>
      <xdr:row>0</xdr:row>
      <xdr:rowOff>99060</xdr:rowOff>
    </xdr:from>
    <xdr:to>
      <xdr:col>1</xdr:col>
      <xdr:colOff>115056</xdr:colOff>
      <xdr:row>0</xdr:row>
      <xdr:rowOff>653172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2D5077CF-C391-4B79-B468-8FB8DB33BB6B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" y="99060"/>
          <a:ext cx="663696" cy="55411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ธีม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92D050"/>
  </sheetPr>
  <dimension ref="A1:V47"/>
  <sheetViews>
    <sheetView view="pageBreakPreview" zoomScale="70" zoomScaleNormal="110" zoomScaleSheetLayoutView="70" workbookViewId="0">
      <pane ySplit="3" topLeftCell="A4" activePane="bottomLeft" state="frozen"/>
      <selection activeCell="K17" sqref="K17"/>
      <selection pane="bottomLeft" activeCell="Q15" sqref="Q15:V15"/>
    </sheetView>
  </sheetViews>
  <sheetFormatPr defaultColWidth="8.8984375" defaultRowHeight="23.4" x14ac:dyDescent="0.25"/>
  <cols>
    <col min="1" max="1" width="8.8984375" style="33" customWidth="1"/>
    <col min="2" max="2" width="9.3984375" style="33" customWidth="1"/>
    <col min="3" max="3" width="8.8984375" style="33"/>
    <col min="4" max="4" width="21.09765625" style="33" customWidth="1"/>
    <col min="5" max="13" width="8.8984375" style="33"/>
    <col min="14" max="14" width="10.59765625" style="33" customWidth="1"/>
    <col min="15" max="16384" width="8.8984375" style="33"/>
  </cols>
  <sheetData>
    <row r="1" spans="1:22" ht="58.2" customHeight="1" x14ac:dyDescent="0.25">
      <c r="A1" s="111"/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</row>
    <row r="2" spans="1:22" ht="25.8" x14ac:dyDescent="0.25">
      <c r="A2" s="114" t="s">
        <v>102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</row>
    <row r="3" spans="1:22" x14ac:dyDescent="0.25">
      <c r="A3" s="112" t="s">
        <v>23</v>
      </c>
      <c r="B3" s="112"/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</row>
    <row r="5" spans="1:22" x14ac:dyDescent="0.25">
      <c r="C5" s="34" t="s">
        <v>24</v>
      </c>
      <c r="H5" s="33" t="s">
        <v>27</v>
      </c>
    </row>
    <row r="6" spans="1:22" x14ac:dyDescent="0.25">
      <c r="C6" s="34" t="s">
        <v>25</v>
      </c>
      <c r="H6" s="102" t="s">
        <v>28</v>
      </c>
      <c r="I6" s="102"/>
      <c r="J6" s="102"/>
      <c r="K6" s="102"/>
      <c r="L6" s="102"/>
    </row>
    <row r="7" spans="1:22" x14ac:dyDescent="0.25">
      <c r="C7" s="34" t="s">
        <v>26</v>
      </c>
      <c r="H7" s="102" t="s">
        <v>128</v>
      </c>
      <c r="I7" s="102"/>
      <c r="J7" s="102"/>
      <c r="K7" s="102"/>
      <c r="L7" s="102"/>
    </row>
    <row r="9" spans="1:22" x14ac:dyDescent="0.25">
      <c r="A9" s="112" t="s">
        <v>29</v>
      </c>
      <c r="B9" s="112"/>
      <c r="C9" s="112"/>
      <c r="D9" s="112"/>
      <c r="E9" s="112"/>
      <c r="F9" s="112"/>
      <c r="G9" s="112"/>
      <c r="H9" s="112"/>
      <c r="I9" s="112"/>
      <c r="J9" s="112"/>
      <c r="K9" s="112"/>
      <c r="L9" s="112"/>
      <c r="M9" s="112"/>
      <c r="N9" s="112"/>
      <c r="O9" s="112"/>
      <c r="P9" s="112"/>
    </row>
    <row r="10" spans="1:22" x14ac:dyDescent="0.25">
      <c r="C10" s="34" t="s">
        <v>30</v>
      </c>
      <c r="G10" s="26" t="s">
        <v>31</v>
      </c>
      <c r="H10" s="119"/>
      <c r="I10" s="119"/>
      <c r="J10" s="119"/>
      <c r="K10" s="119"/>
      <c r="L10" s="119"/>
      <c r="N10" s="34" t="s">
        <v>22</v>
      </c>
      <c r="O10" s="119"/>
      <c r="P10" s="119"/>
    </row>
    <row r="11" spans="1:22" x14ac:dyDescent="0.25">
      <c r="G11" s="26" t="s">
        <v>32</v>
      </c>
      <c r="H11" s="119"/>
      <c r="I11" s="119"/>
      <c r="J11" s="119"/>
      <c r="K11" s="119"/>
      <c r="L11" s="119"/>
      <c r="N11" s="34" t="s">
        <v>22</v>
      </c>
      <c r="O11" s="119"/>
      <c r="P11" s="119"/>
    </row>
    <row r="12" spans="1:22" ht="33" x14ac:dyDescent="0.25">
      <c r="C12" s="121" t="s">
        <v>123</v>
      </c>
      <c r="D12" s="121"/>
      <c r="E12" s="121"/>
      <c r="F12" s="121"/>
      <c r="G12" s="121"/>
      <c r="H12" s="120"/>
      <c r="I12" s="120"/>
      <c r="J12" s="120"/>
      <c r="K12" s="120"/>
      <c r="L12" s="120"/>
      <c r="N12" s="34" t="s">
        <v>33</v>
      </c>
      <c r="O12" s="111">
        <v>2567</v>
      </c>
      <c r="P12" s="111"/>
      <c r="Q12" s="115" t="s">
        <v>103</v>
      </c>
      <c r="R12" s="115"/>
      <c r="S12" s="115"/>
      <c r="T12" s="115"/>
      <c r="U12" s="115"/>
      <c r="V12" s="115"/>
    </row>
    <row r="13" spans="1:22" x14ac:dyDescent="0.25">
      <c r="E13" s="121"/>
      <c r="F13" s="121"/>
      <c r="G13" s="121"/>
      <c r="H13" s="32"/>
      <c r="I13" s="26"/>
      <c r="Q13" s="111" t="s">
        <v>131</v>
      </c>
      <c r="R13" s="111"/>
      <c r="S13" s="111"/>
      <c r="T13" s="111"/>
      <c r="U13" s="111"/>
      <c r="V13" s="111"/>
    </row>
    <row r="14" spans="1:22" x14ac:dyDescent="0.25">
      <c r="A14" s="112" t="s">
        <v>34</v>
      </c>
      <c r="B14" s="112"/>
      <c r="C14" s="112"/>
      <c r="D14" s="112"/>
      <c r="E14" s="112"/>
      <c r="F14" s="112"/>
      <c r="G14" s="112"/>
      <c r="H14" s="112"/>
      <c r="I14" s="112"/>
      <c r="J14" s="112"/>
      <c r="K14" s="112"/>
      <c r="L14" s="112"/>
      <c r="M14" s="112"/>
      <c r="N14" s="112"/>
      <c r="O14" s="112"/>
      <c r="P14" s="112"/>
      <c r="Q14" s="111" t="s">
        <v>132</v>
      </c>
      <c r="R14" s="111"/>
      <c r="S14" s="111"/>
      <c r="T14" s="111"/>
      <c r="U14" s="111"/>
      <c r="V14" s="111"/>
    </row>
    <row r="15" spans="1:22" ht="46.8" x14ac:dyDescent="0.25">
      <c r="B15" s="7" t="s">
        <v>54</v>
      </c>
      <c r="C15" s="103" t="s">
        <v>35</v>
      </c>
      <c r="D15" s="103"/>
      <c r="E15" s="103" t="s">
        <v>36</v>
      </c>
      <c r="F15" s="103"/>
      <c r="G15" s="103" t="s">
        <v>37</v>
      </c>
      <c r="H15" s="103"/>
      <c r="I15" s="103"/>
      <c r="J15" s="103"/>
      <c r="K15" s="103"/>
      <c r="L15" s="103"/>
      <c r="M15" s="104" t="s">
        <v>99</v>
      </c>
      <c r="N15" s="105"/>
      <c r="O15" s="105"/>
      <c r="P15" s="106"/>
      <c r="Q15" s="116" t="s">
        <v>167</v>
      </c>
      <c r="R15" s="111"/>
      <c r="S15" s="111"/>
      <c r="T15" s="111"/>
      <c r="U15" s="111"/>
      <c r="V15" s="111"/>
    </row>
    <row r="16" spans="1:22" x14ac:dyDescent="0.25">
      <c r="B16" s="6" t="s">
        <v>62</v>
      </c>
      <c r="C16" s="113" t="s">
        <v>142</v>
      </c>
      <c r="D16" s="113"/>
      <c r="E16" s="107" t="s">
        <v>143</v>
      </c>
      <c r="F16" s="107"/>
      <c r="G16" s="108" t="s">
        <v>43</v>
      </c>
      <c r="H16" s="109"/>
      <c r="I16" s="109"/>
      <c r="J16" s="109"/>
      <c r="K16" s="109"/>
      <c r="L16" s="110"/>
      <c r="M16" s="108">
        <v>160</v>
      </c>
      <c r="N16" s="109"/>
      <c r="O16" s="109"/>
      <c r="P16" s="110"/>
      <c r="Q16" s="35"/>
      <c r="R16" s="35"/>
      <c r="S16" s="35"/>
      <c r="T16" s="35"/>
      <c r="U16" s="35"/>
      <c r="V16" s="35"/>
    </row>
    <row r="17" spans="2:22" x14ac:dyDescent="0.25">
      <c r="B17" s="6" t="s">
        <v>62</v>
      </c>
      <c r="C17" s="113" t="s">
        <v>144</v>
      </c>
      <c r="D17" s="113"/>
      <c r="E17" s="107" t="s">
        <v>145</v>
      </c>
      <c r="F17" s="107"/>
      <c r="G17" s="108" t="s">
        <v>44</v>
      </c>
      <c r="H17" s="109"/>
      <c r="I17" s="109"/>
      <c r="J17" s="109"/>
      <c r="K17" s="109"/>
      <c r="L17" s="110"/>
      <c r="M17" s="108">
        <v>160</v>
      </c>
      <c r="N17" s="109"/>
      <c r="O17" s="109"/>
      <c r="P17" s="110"/>
      <c r="Q17" s="118" t="s">
        <v>104</v>
      </c>
      <c r="R17" s="118"/>
      <c r="S17" s="118"/>
      <c r="T17" s="118"/>
      <c r="U17" s="118"/>
      <c r="V17" s="118"/>
    </row>
    <row r="18" spans="2:22" ht="25.95" customHeight="1" x14ac:dyDescent="0.25">
      <c r="B18" s="6" t="s">
        <v>62</v>
      </c>
      <c r="C18" s="113" t="s">
        <v>146</v>
      </c>
      <c r="D18" s="113"/>
      <c r="E18" s="107" t="s">
        <v>147</v>
      </c>
      <c r="F18" s="107"/>
      <c r="G18" s="108" t="s">
        <v>45</v>
      </c>
      <c r="H18" s="109"/>
      <c r="I18" s="109"/>
      <c r="J18" s="109"/>
      <c r="K18" s="109"/>
      <c r="L18" s="110"/>
      <c r="M18" s="108">
        <v>120</v>
      </c>
      <c r="N18" s="109"/>
      <c r="O18" s="109"/>
      <c r="P18" s="110"/>
    </row>
    <row r="19" spans="2:22" ht="28.2" customHeight="1" x14ac:dyDescent="0.25">
      <c r="B19" s="6" t="s">
        <v>62</v>
      </c>
      <c r="C19" s="113" t="s">
        <v>148</v>
      </c>
      <c r="D19" s="113"/>
      <c r="E19" s="107" t="s">
        <v>149</v>
      </c>
      <c r="F19" s="107"/>
      <c r="G19" s="108" t="s">
        <v>114</v>
      </c>
      <c r="H19" s="109"/>
      <c r="I19" s="109"/>
      <c r="J19" s="109"/>
      <c r="K19" s="109"/>
      <c r="L19" s="110"/>
      <c r="M19" s="108">
        <v>80</v>
      </c>
      <c r="N19" s="109"/>
      <c r="O19" s="109"/>
      <c r="P19" s="110"/>
      <c r="Q19" s="117" t="s">
        <v>105</v>
      </c>
      <c r="R19" s="117"/>
      <c r="S19" s="117"/>
      <c r="T19" s="117"/>
      <c r="U19" s="117"/>
      <c r="V19" s="117"/>
    </row>
    <row r="20" spans="2:22" ht="28.2" customHeight="1" x14ac:dyDescent="0.25">
      <c r="B20" s="6" t="s">
        <v>62</v>
      </c>
      <c r="C20" s="113" t="s">
        <v>150</v>
      </c>
      <c r="D20" s="113"/>
      <c r="E20" s="107" t="s">
        <v>151</v>
      </c>
      <c r="F20" s="107"/>
      <c r="G20" s="108" t="s">
        <v>46</v>
      </c>
      <c r="H20" s="109"/>
      <c r="I20" s="109"/>
      <c r="J20" s="109"/>
      <c r="K20" s="109"/>
      <c r="L20" s="110"/>
      <c r="M20" s="108">
        <v>40</v>
      </c>
      <c r="N20" s="109"/>
      <c r="O20" s="109"/>
      <c r="P20" s="110"/>
    </row>
    <row r="21" spans="2:22" x14ac:dyDescent="0.25">
      <c r="B21" s="6" t="s">
        <v>62</v>
      </c>
      <c r="C21" s="113" t="s">
        <v>152</v>
      </c>
      <c r="D21" s="113"/>
      <c r="E21" s="107" t="s">
        <v>153</v>
      </c>
      <c r="F21" s="107"/>
      <c r="G21" s="108" t="s">
        <v>47</v>
      </c>
      <c r="H21" s="109"/>
      <c r="I21" s="109"/>
      <c r="J21" s="109"/>
      <c r="K21" s="109"/>
      <c r="L21" s="110"/>
      <c r="M21" s="108">
        <v>80</v>
      </c>
      <c r="N21" s="109"/>
      <c r="O21" s="109"/>
      <c r="P21" s="110"/>
    </row>
    <row r="22" spans="2:22" x14ac:dyDescent="0.25">
      <c r="B22" s="6" t="s">
        <v>62</v>
      </c>
      <c r="C22" s="113" t="s">
        <v>154</v>
      </c>
      <c r="D22" s="113"/>
      <c r="E22" s="107" t="s">
        <v>155</v>
      </c>
      <c r="F22" s="107"/>
      <c r="G22" s="108" t="s">
        <v>11</v>
      </c>
      <c r="H22" s="109"/>
      <c r="I22" s="109"/>
      <c r="J22" s="109"/>
      <c r="K22" s="109"/>
      <c r="L22" s="110"/>
      <c r="M22" s="108">
        <v>80</v>
      </c>
      <c r="N22" s="109"/>
      <c r="O22" s="109"/>
      <c r="P22" s="110"/>
    </row>
    <row r="23" spans="2:22" x14ac:dyDescent="0.25">
      <c r="B23" s="6" t="s">
        <v>62</v>
      </c>
      <c r="C23" s="113" t="s">
        <v>156</v>
      </c>
      <c r="D23" s="113"/>
      <c r="E23" s="107" t="s">
        <v>157</v>
      </c>
      <c r="F23" s="107"/>
      <c r="G23" s="108" t="s">
        <v>48</v>
      </c>
      <c r="H23" s="109"/>
      <c r="I23" s="109"/>
      <c r="J23" s="109"/>
      <c r="K23" s="109"/>
      <c r="L23" s="110"/>
      <c r="M23" s="108">
        <v>40</v>
      </c>
      <c r="N23" s="109"/>
      <c r="O23" s="109"/>
      <c r="P23" s="110"/>
    </row>
    <row r="24" spans="2:22" x14ac:dyDescent="0.25">
      <c r="B24" s="6" t="s">
        <v>62</v>
      </c>
      <c r="C24" s="113" t="s">
        <v>158</v>
      </c>
      <c r="D24" s="113"/>
      <c r="E24" s="107" t="s">
        <v>159</v>
      </c>
      <c r="F24" s="107"/>
      <c r="G24" s="108" t="s">
        <v>49</v>
      </c>
      <c r="H24" s="109"/>
      <c r="I24" s="109"/>
      <c r="J24" s="109"/>
      <c r="K24" s="109"/>
      <c r="L24" s="110"/>
      <c r="M24" s="108">
        <v>80</v>
      </c>
      <c r="N24" s="109"/>
      <c r="O24" s="109"/>
      <c r="P24" s="110"/>
    </row>
    <row r="25" spans="2:22" x14ac:dyDescent="0.25">
      <c r="B25" s="130" t="s">
        <v>107</v>
      </c>
      <c r="C25" s="130"/>
      <c r="D25" s="130"/>
      <c r="E25" s="130"/>
      <c r="F25" s="130"/>
      <c r="G25" s="130"/>
      <c r="H25" s="130"/>
      <c r="I25" s="130"/>
      <c r="J25" s="130"/>
      <c r="K25" s="130"/>
      <c r="L25" s="130"/>
      <c r="M25" s="136">
        <f>SUM(M16:P24)</f>
        <v>840</v>
      </c>
      <c r="N25" s="137"/>
      <c r="O25" s="137"/>
      <c r="P25" s="138"/>
    </row>
    <row r="26" spans="2:22" ht="46.8" x14ac:dyDescent="0.25">
      <c r="B26" s="7" t="s">
        <v>54</v>
      </c>
      <c r="C26" s="103" t="s">
        <v>35</v>
      </c>
      <c r="D26" s="103"/>
      <c r="E26" s="103" t="s">
        <v>36</v>
      </c>
      <c r="F26" s="103"/>
      <c r="G26" s="103" t="s">
        <v>39</v>
      </c>
      <c r="H26" s="103"/>
      <c r="I26" s="103"/>
      <c r="J26" s="103"/>
      <c r="K26" s="103"/>
      <c r="L26" s="103"/>
      <c r="M26" s="103" t="s">
        <v>99</v>
      </c>
      <c r="N26" s="103"/>
      <c r="O26" s="103"/>
      <c r="P26" s="103"/>
    </row>
    <row r="27" spans="2:22" x14ac:dyDescent="0.25">
      <c r="B27" s="6" t="s">
        <v>41</v>
      </c>
      <c r="C27" s="126" t="s">
        <v>160</v>
      </c>
      <c r="D27" s="127"/>
      <c r="E27" s="108" t="s">
        <v>162</v>
      </c>
      <c r="F27" s="110"/>
      <c r="G27" s="108" t="s">
        <v>50</v>
      </c>
      <c r="H27" s="109"/>
      <c r="I27" s="109"/>
      <c r="J27" s="109"/>
      <c r="K27" s="109"/>
      <c r="L27" s="110"/>
      <c r="M27" s="108">
        <v>80</v>
      </c>
      <c r="N27" s="109"/>
      <c r="O27" s="109"/>
      <c r="P27" s="110"/>
    </row>
    <row r="28" spans="2:22" x14ac:dyDescent="0.25">
      <c r="B28" s="6" t="s">
        <v>41</v>
      </c>
      <c r="C28" s="123" t="s">
        <v>161</v>
      </c>
      <c r="D28" s="124"/>
      <c r="E28" s="108" t="s">
        <v>163</v>
      </c>
      <c r="F28" s="110"/>
      <c r="G28" s="108" t="s">
        <v>114</v>
      </c>
      <c r="H28" s="109"/>
      <c r="I28" s="109"/>
      <c r="J28" s="109"/>
      <c r="K28" s="109"/>
      <c r="L28" s="110"/>
      <c r="M28" s="108">
        <v>40</v>
      </c>
      <c r="N28" s="109"/>
      <c r="O28" s="109"/>
      <c r="P28" s="110"/>
    </row>
    <row r="29" spans="2:22" x14ac:dyDescent="0.25">
      <c r="B29" s="6"/>
      <c r="C29" s="123"/>
      <c r="D29" s="124"/>
      <c r="E29" s="108"/>
      <c r="F29" s="110"/>
      <c r="G29" s="108"/>
      <c r="H29" s="109"/>
      <c r="I29" s="109"/>
      <c r="J29" s="109"/>
      <c r="K29" s="109"/>
      <c r="L29" s="110"/>
      <c r="M29" s="108"/>
      <c r="N29" s="109"/>
      <c r="O29" s="109"/>
      <c r="P29" s="110"/>
    </row>
    <row r="30" spans="2:22" x14ac:dyDescent="0.25">
      <c r="B30" s="6"/>
      <c r="C30" s="123"/>
      <c r="D30" s="124"/>
      <c r="E30" s="108"/>
      <c r="F30" s="110"/>
      <c r="G30" s="108"/>
      <c r="H30" s="109"/>
      <c r="I30" s="109"/>
      <c r="J30" s="109"/>
      <c r="K30" s="109"/>
      <c r="L30" s="110"/>
      <c r="M30" s="108"/>
      <c r="N30" s="109"/>
      <c r="O30" s="109"/>
      <c r="P30" s="110"/>
    </row>
    <row r="31" spans="2:22" x14ac:dyDescent="0.25">
      <c r="B31" s="130" t="s">
        <v>108</v>
      </c>
      <c r="C31" s="130"/>
      <c r="D31" s="130"/>
      <c r="E31" s="130"/>
      <c r="F31" s="130"/>
      <c r="G31" s="130"/>
      <c r="H31" s="130"/>
      <c r="I31" s="130"/>
      <c r="J31" s="130"/>
      <c r="K31" s="130"/>
      <c r="L31" s="130"/>
      <c r="M31" s="131">
        <f>SUM(M27:P30)</f>
        <v>120</v>
      </c>
      <c r="N31" s="131"/>
      <c r="O31" s="131"/>
      <c r="P31" s="131"/>
    </row>
    <row r="32" spans="2:22" ht="54" customHeight="1" x14ac:dyDescent="0.25">
      <c r="B32" s="132" t="s">
        <v>54</v>
      </c>
      <c r="C32" s="133"/>
      <c r="D32" s="134"/>
      <c r="E32" s="104" t="s">
        <v>35</v>
      </c>
      <c r="F32" s="105"/>
      <c r="G32" s="105"/>
      <c r="H32" s="105"/>
      <c r="I32" s="105"/>
      <c r="J32" s="105"/>
      <c r="K32" s="105"/>
      <c r="L32" s="106"/>
      <c r="M32" s="103" t="s">
        <v>99</v>
      </c>
      <c r="N32" s="103"/>
      <c r="O32" s="103"/>
      <c r="P32" s="103"/>
    </row>
    <row r="33" spans="2:16" ht="27.6" customHeight="1" x14ac:dyDescent="0.25">
      <c r="B33" s="125" t="s">
        <v>109</v>
      </c>
      <c r="C33" s="125"/>
      <c r="D33" s="125"/>
      <c r="E33" s="107" t="s">
        <v>110</v>
      </c>
      <c r="F33" s="107"/>
      <c r="G33" s="107"/>
      <c r="H33" s="107"/>
      <c r="I33" s="107"/>
      <c r="J33" s="107"/>
      <c r="K33" s="107"/>
      <c r="L33" s="107"/>
      <c r="M33" s="107">
        <v>40</v>
      </c>
      <c r="N33" s="107"/>
      <c r="O33" s="107"/>
      <c r="P33" s="107"/>
    </row>
    <row r="34" spans="2:16" ht="27.6" customHeight="1" x14ac:dyDescent="0.25">
      <c r="B34" s="125" t="s">
        <v>109</v>
      </c>
      <c r="C34" s="125"/>
      <c r="D34" s="125"/>
      <c r="E34" s="107" t="s">
        <v>111</v>
      </c>
      <c r="F34" s="107"/>
      <c r="G34" s="107"/>
      <c r="H34" s="107"/>
      <c r="I34" s="107"/>
      <c r="J34" s="107"/>
      <c r="K34" s="107"/>
      <c r="L34" s="107"/>
      <c r="M34" s="107">
        <v>30</v>
      </c>
      <c r="N34" s="107"/>
      <c r="O34" s="107"/>
      <c r="P34" s="107"/>
    </row>
    <row r="35" spans="2:16" ht="30" customHeight="1" x14ac:dyDescent="0.25">
      <c r="B35" s="125" t="s">
        <v>109</v>
      </c>
      <c r="C35" s="125"/>
      <c r="D35" s="125"/>
      <c r="E35" s="107" t="s">
        <v>106</v>
      </c>
      <c r="F35" s="107"/>
      <c r="G35" s="107"/>
      <c r="H35" s="107"/>
      <c r="I35" s="107"/>
      <c r="J35" s="107"/>
      <c r="K35" s="107"/>
      <c r="L35" s="107"/>
      <c r="M35" s="107">
        <v>40</v>
      </c>
      <c r="N35" s="107"/>
      <c r="O35" s="107"/>
      <c r="P35" s="107"/>
    </row>
    <row r="36" spans="2:16" ht="30" customHeight="1" x14ac:dyDescent="0.25">
      <c r="B36" s="125" t="s">
        <v>109</v>
      </c>
      <c r="C36" s="125"/>
      <c r="D36" s="125"/>
      <c r="E36" s="107" t="s">
        <v>120</v>
      </c>
      <c r="F36" s="107"/>
      <c r="G36" s="107"/>
      <c r="H36" s="107"/>
      <c r="I36" s="107"/>
      <c r="J36" s="107"/>
      <c r="K36" s="107"/>
      <c r="L36" s="107"/>
      <c r="M36" s="107">
        <v>10</v>
      </c>
      <c r="N36" s="107"/>
      <c r="O36" s="107"/>
      <c r="P36" s="107"/>
    </row>
    <row r="37" spans="2:16" x14ac:dyDescent="0.25">
      <c r="B37" s="130" t="s">
        <v>14</v>
      </c>
      <c r="C37" s="130"/>
      <c r="D37" s="130"/>
      <c r="E37" s="130"/>
      <c r="F37" s="130"/>
      <c r="G37" s="130"/>
      <c r="H37" s="130"/>
      <c r="I37" s="130"/>
      <c r="J37" s="130"/>
      <c r="K37" s="130"/>
      <c r="L37" s="130"/>
      <c r="M37" s="131">
        <f>SUM(M33:P36)</f>
        <v>120</v>
      </c>
      <c r="N37" s="131"/>
      <c r="O37" s="131"/>
      <c r="P37" s="131"/>
    </row>
    <row r="38" spans="2:16" ht="46.8" x14ac:dyDescent="0.25">
      <c r="B38" s="7" t="s">
        <v>54</v>
      </c>
      <c r="C38" s="104" t="s">
        <v>35</v>
      </c>
      <c r="D38" s="106"/>
      <c r="E38" s="104" t="s">
        <v>36</v>
      </c>
      <c r="F38" s="106"/>
      <c r="G38" s="104" t="s">
        <v>113</v>
      </c>
      <c r="H38" s="105"/>
      <c r="I38" s="105"/>
      <c r="J38" s="105"/>
      <c r="K38" s="105"/>
      <c r="L38" s="106"/>
      <c r="M38" s="104" t="s">
        <v>99</v>
      </c>
      <c r="N38" s="105"/>
      <c r="O38" s="105"/>
      <c r="P38" s="106"/>
    </row>
    <row r="39" spans="2:16" ht="46.8" x14ac:dyDescent="0.25">
      <c r="B39" s="8" t="s">
        <v>113</v>
      </c>
      <c r="C39" s="107" t="s">
        <v>164</v>
      </c>
      <c r="D39" s="107"/>
      <c r="E39" s="122"/>
      <c r="F39" s="122"/>
      <c r="G39" s="107" t="s">
        <v>112</v>
      </c>
      <c r="H39" s="107"/>
      <c r="I39" s="107"/>
      <c r="J39" s="107"/>
      <c r="K39" s="107"/>
      <c r="L39" s="107"/>
      <c r="M39" s="107">
        <v>40</v>
      </c>
      <c r="N39" s="107"/>
      <c r="O39" s="107"/>
      <c r="P39" s="107"/>
    </row>
    <row r="40" spans="2:16" ht="46.8" x14ac:dyDescent="0.25">
      <c r="B40" s="8" t="s">
        <v>113</v>
      </c>
      <c r="C40" s="107" t="s">
        <v>165</v>
      </c>
      <c r="D40" s="107"/>
      <c r="E40" s="122"/>
      <c r="F40" s="122"/>
      <c r="G40" s="107" t="s">
        <v>140</v>
      </c>
      <c r="H40" s="107"/>
      <c r="I40" s="107"/>
      <c r="J40" s="107"/>
      <c r="K40" s="107"/>
      <c r="L40" s="107"/>
      <c r="M40" s="107">
        <v>40</v>
      </c>
      <c r="N40" s="107"/>
      <c r="O40" s="107"/>
      <c r="P40" s="107"/>
    </row>
    <row r="41" spans="2:16" x14ac:dyDescent="0.25">
      <c r="B41" s="130" t="s">
        <v>129</v>
      </c>
      <c r="C41" s="130"/>
      <c r="D41" s="130"/>
      <c r="E41" s="130"/>
      <c r="F41" s="130"/>
      <c r="G41" s="130"/>
      <c r="H41" s="130"/>
      <c r="I41" s="130"/>
      <c r="J41" s="130"/>
      <c r="K41" s="130"/>
      <c r="L41" s="130"/>
      <c r="M41" s="135">
        <f>SUM(M25,M31,M37,M39:P40)</f>
        <v>1160</v>
      </c>
      <c r="N41" s="135"/>
      <c r="O41" s="135"/>
      <c r="P41" s="135"/>
    </row>
    <row r="47" spans="2:16" x14ac:dyDescent="0.25">
      <c r="M47" s="128"/>
      <c r="N47" s="129"/>
      <c r="O47" s="129"/>
      <c r="P47" s="129"/>
    </row>
  </sheetData>
  <sheetProtection algorithmName="SHA-512" hashValue="MtLK+JajOBcetIAmjwKVVFLtJWh8oPI7sw3jzY7NUEk8js7SUXqS2Hv1vx9QICafRPHIYnAZrjhgIo2VZSHWGw==" saltValue="bd/4Xdnt03hp/9koIQElUQ==" spinCount="100000" sheet="1" objects="1" scenarios="1"/>
  <mergeCells count="117">
    <mergeCell ref="M25:P25"/>
    <mergeCell ref="B31:L31"/>
    <mergeCell ref="M31:P31"/>
    <mergeCell ref="E28:F28"/>
    <mergeCell ref="E26:F26"/>
    <mergeCell ref="E27:F27"/>
    <mergeCell ref="M28:P28"/>
    <mergeCell ref="G29:L29"/>
    <mergeCell ref="G28:L28"/>
    <mergeCell ref="C28:D28"/>
    <mergeCell ref="B25:L25"/>
    <mergeCell ref="C26:D26"/>
    <mergeCell ref="C30:D30"/>
    <mergeCell ref="E30:F30"/>
    <mergeCell ref="G30:L30"/>
    <mergeCell ref="M30:P30"/>
    <mergeCell ref="M36:P36"/>
    <mergeCell ref="G27:L27"/>
    <mergeCell ref="M39:P39"/>
    <mergeCell ref="C27:D27"/>
    <mergeCell ref="M26:P26"/>
    <mergeCell ref="M47:P47"/>
    <mergeCell ref="B37:L37"/>
    <mergeCell ref="M37:P37"/>
    <mergeCell ref="M32:P32"/>
    <mergeCell ref="B32:D32"/>
    <mergeCell ref="B33:D33"/>
    <mergeCell ref="E32:L32"/>
    <mergeCell ref="E33:L33"/>
    <mergeCell ref="M41:P41"/>
    <mergeCell ref="M38:P38"/>
    <mergeCell ref="B34:D34"/>
    <mergeCell ref="E34:L34"/>
    <mergeCell ref="B35:D35"/>
    <mergeCell ref="E35:L35"/>
    <mergeCell ref="M35:P35"/>
    <mergeCell ref="B41:L41"/>
    <mergeCell ref="M40:P40"/>
    <mergeCell ref="G26:L26"/>
    <mergeCell ref="C40:D40"/>
    <mergeCell ref="E40:F40"/>
    <mergeCell ref="G40:L40"/>
    <mergeCell ref="C12:G12"/>
    <mergeCell ref="G19:L19"/>
    <mergeCell ref="M27:P27"/>
    <mergeCell ref="C39:D39"/>
    <mergeCell ref="G38:L38"/>
    <mergeCell ref="C38:D38"/>
    <mergeCell ref="E38:F38"/>
    <mergeCell ref="E39:F39"/>
    <mergeCell ref="G39:L39"/>
    <mergeCell ref="E29:F29"/>
    <mergeCell ref="M33:P33"/>
    <mergeCell ref="M34:P34"/>
    <mergeCell ref="C29:D29"/>
    <mergeCell ref="M29:P29"/>
    <mergeCell ref="B36:D36"/>
    <mergeCell ref="E36:L36"/>
    <mergeCell ref="M24:P24"/>
    <mergeCell ref="G16:L16"/>
    <mergeCell ref="G17:L17"/>
    <mergeCell ref="E19:F19"/>
    <mergeCell ref="C23:D23"/>
    <mergeCell ref="C24:D24"/>
    <mergeCell ref="Q12:V12"/>
    <mergeCell ref="Q15:V15"/>
    <mergeCell ref="Q19:V19"/>
    <mergeCell ref="Q17:V17"/>
    <mergeCell ref="A9:P9"/>
    <mergeCell ref="A14:P14"/>
    <mergeCell ref="H10:L10"/>
    <mergeCell ref="C16:D16"/>
    <mergeCell ref="H11:L11"/>
    <mergeCell ref="H12:L12"/>
    <mergeCell ref="O10:P10"/>
    <mergeCell ref="O11:P11"/>
    <mergeCell ref="O12:P12"/>
    <mergeCell ref="C15:D15"/>
    <mergeCell ref="E15:F15"/>
    <mergeCell ref="E17:F17"/>
    <mergeCell ref="M19:P19"/>
    <mergeCell ref="E13:G13"/>
    <mergeCell ref="Q13:V13"/>
    <mergeCell ref="Q14:V14"/>
    <mergeCell ref="G18:L18"/>
    <mergeCell ref="C17:D17"/>
    <mergeCell ref="C18:D18"/>
    <mergeCell ref="C19:D19"/>
    <mergeCell ref="E23:F23"/>
    <mergeCell ref="M17:P17"/>
    <mergeCell ref="G20:L20"/>
    <mergeCell ref="E24:F24"/>
    <mergeCell ref="E21:F21"/>
    <mergeCell ref="E22:F22"/>
    <mergeCell ref="C20:D20"/>
    <mergeCell ref="C21:D21"/>
    <mergeCell ref="G21:L21"/>
    <mergeCell ref="M21:P21"/>
    <mergeCell ref="M22:P22"/>
    <mergeCell ref="M23:P23"/>
    <mergeCell ref="G22:L22"/>
    <mergeCell ref="G23:L23"/>
    <mergeCell ref="G24:L24"/>
    <mergeCell ref="H6:L6"/>
    <mergeCell ref="H7:L7"/>
    <mergeCell ref="G15:L15"/>
    <mergeCell ref="M15:P15"/>
    <mergeCell ref="E16:F16"/>
    <mergeCell ref="M16:P16"/>
    <mergeCell ref="A1:P1"/>
    <mergeCell ref="A3:P3"/>
    <mergeCell ref="C22:D22"/>
    <mergeCell ref="A2:P2"/>
    <mergeCell ref="M18:P18"/>
    <mergeCell ref="M20:P20"/>
    <mergeCell ref="E18:F18"/>
    <mergeCell ref="E20:F20"/>
  </mergeCells>
  <phoneticPr fontId="24" type="noConversion"/>
  <pageMargins left="0.7" right="0.7" top="0.75" bottom="0.75" header="0.3" footer="0.3"/>
  <pageSetup paperSize="9" scale="50" orientation="portrait" horizontalDpi="4294967293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>
    <pageSetUpPr fitToPage="1"/>
  </sheetPr>
  <dimension ref="A1:K47"/>
  <sheetViews>
    <sheetView view="pageLayout" topLeftCell="A29" zoomScale="50" zoomScaleNormal="100" zoomScaleSheetLayoutView="55" zoomScalePageLayoutView="50" workbookViewId="0">
      <selection activeCell="D45" sqref="D45"/>
    </sheetView>
  </sheetViews>
  <sheetFormatPr defaultColWidth="8.8984375" defaultRowHeight="21" x14ac:dyDescent="0.25"/>
  <cols>
    <col min="1" max="1" width="7.59765625" style="58" customWidth="1"/>
    <col min="2" max="2" width="7.69921875" style="58" customWidth="1"/>
    <col min="3" max="3" width="30.69921875" style="58" customWidth="1"/>
    <col min="4" max="4" width="10.69921875" style="58" customWidth="1"/>
    <col min="5" max="10" width="12.69921875" style="58" customWidth="1"/>
    <col min="11" max="11" width="13.19921875" style="58" customWidth="1"/>
    <col min="12" max="16384" width="8.8984375" style="58"/>
  </cols>
  <sheetData>
    <row r="1" spans="1:11" ht="27" x14ac:dyDescent="0.25">
      <c r="A1" s="56"/>
      <c r="B1" s="56"/>
      <c r="C1" s="57" t="s">
        <v>51</v>
      </c>
      <c r="D1" s="57"/>
      <c r="E1" s="57"/>
      <c r="F1" s="57"/>
      <c r="G1" s="57"/>
      <c r="H1" s="57"/>
      <c r="I1" s="57"/>
      <c r="J1" s="57"/>
      <c r="K1" s="56"/>
    </row>
    <row r="2" spans="1:11" ht="30" customHeight="1" x14ac:dyDescent="0.25">
      <c r="A2" s="207" t="s">
        <v>52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</row>
    <row r="3" spans="1:11" ht="25.8" x14ac:dyDescent="0.25">
      <c r="A3" s="213" t="str">
        <f>ข้อมูลพื้นฐาน!$H$5</f>
        <v>โรงเรียนอนุบาลนางรอง(สังขกฤษณ์อนุสรณ์)</v>
      </c>
      <c r="B3" s="213"/>
      <c r="C3" s="213"/>
      <c r="D3" s="213"/>
      <c r="E3" s="213"/>
      <c r="F3" s="213" t="s">
        <v>25</v>
      </c>
      <c r="G3" s="213"/>
      <c r="H3" s="213"/>
      <c r="I3" s="213"/>
      <c r="J3" s="61" t="str">
        <f>ข้อมูลพื้นฐาน!$H$6</f>
        <v>บุรีรัมย์ เขต 3</v>
      </c>
      <c r="K3" s="61"/>
    </row>
    <row r="4" spans="1:11" ht="25.8" x14ac:dyDescent="0.25">
      <c r="A4" s="62"/>
      <c r="B4" s="62"/>
      <c r="C4" s="213" t="s">
        <v>122</v>
      </c>
      <c r="D4" s="213"/>
      <c r="E4" s="59">
        <f>ข้อมูลพื้นฐาน!$H$12</f>
        <v>0</v>
      </c>
      <c r="F4" s="63"/>
      <c r="G4" s="59" t="s">
        <v>33</v>
      </c>
      <c r="H4" s="59">
        <f>ข้อมูลพื้นฐาน!$O$12</f>
        <v>2567</v>
      </c>
      <c r="I4" s="62"/>
      <c r="J4" s="62"/>
      <c r="K4" s="62"/>
    </row>
    <row r="5" spans="1:11" ht="25.8" x14ac:dyDescent="0.25">
      <c r="A5" s="62"/>
      <c r="B5" s="62"/>
      <c r="C5" s="60" t="s">
        <v>53</v>
      </c>
      <c r="D5" s="214" t="str">
        <f>IF('คะแนนภาคเรียนที่ 1'!$C$8="","",VLOOKUP($I$5,'คะแนนภาคเรียนที่ 1'!$A$8:$P$62,3))</f>
        <v/>
      </c>
      <c r="E5" s="214"/>
      <c r="F5" s="214"/>
      <c r="G5" s="62"/>
      <c r="H5" s="59" t="s">
        <v>2</v>
      </c>
      <c r="I5" s="55">
        <v>1</v>
      </c>
      <c r="J5" s="64"/>
      <c r="K5" s="64"/>
    </row>
    <row r="6" spans="1:11" ht="25.8" customHeight="1" x14ac:dyDescent="0.25">
      <c r="A6" s="212" t="s">
        <v>54</v>
      </c>
      <c r="B6" s="209" t="s">
        <v>55</v>
      </c>
      <c r="C6" s="209" t="s">
        <v>35</v>
      </c>
      <c r="D6" s="212" t="s">
        <v>56</v>
      </c>
      <c r="E6" s="209" t="s">
        <v>57</v>
      </c>
      <c r="F6" s="209"/>
      <c r="G6" s="209" t="s">
        <v>58</v>
      </c>
      <c r="H6" s="209"/>
      <c r="I6" s="209" t="s">
        <v>59</v>
      </c>
      <c r="J6" s="209"/>
      <c r="K6" s="210"/>
    </row>
    <row r="7" spans="1:11" ht="25.8" customHeight="1" x14ac:dyDescent="0.25">
      <c r="A7" s="212"/>
      <c r="B7" s="209"/>
      <c r="C7" s="209"/>
      <c r="D7" s="212"/>
      <c r="E7" s="209" t="s">
        <v>60</v>
      </c>
      <c r="F7" s="209" t="s">
        <v>61</v>
      </c>
      <c r="G7" s="209" t="s">
        <v>60</v>
      </c>
      <c r="H7" s="209" t="s">
        <v>61</v>
      </c>
      <c r="I7" s="209" t="s">
        <v>14</v>
      </c>
      <c r="J7" s="211" t="s">
        <v>61</v>
      </c>
      <c r="K7" s="191" t="s">
        <v>92</v>
      </c>
    </row>
    <row r="8" spans="1:11" ht="25.8" customHeight="1" x14ac:dyDescent="0.25">
      <c r="A8" s="212"/>
      <c r="B8" s="209"/>
      <c r="C8" s="209"/>
      <c r="D8" s="212"/>
      <c r="E8" s="209"/>
      <c r="F8" s="209"/>
      <c r="G8" s="209"/>
      <c r="H8" s="209"/>
      <c r="I8" s="209"/>
      <c r="J8" s="211"/>
      <c r="K8" s="192"/>
    </row>
    <row r="9" spans="1:11" ht="25.8" customHeight="1" x14ac:dyDescent="0.25">
      <c r="A9" s="65" t="str">
        <f>ข้อมูลพื้นฐาน!$B$16</f>
        <v>พื้นฐาน</v>
      </c>
      <c r="B9" s="65" t="str">
        <f>ข้อมูลพื้นฐาน!$E$16</f>
        <v>ท15101</v>
      </c>
      <c r="C9" s="41" t="str">
        <f>ข้อมูลพื้นฐาน!$C$16</f>
        <v>ภาษาไทย 5</v>
      </c>
      <c r="D9" s="65">
        <f>ข้อมูลพื้นฐาน!$M$16</f>
        <v>160</v>
      </c>
      <c r="E9" s="65">
        <v>50</v>
      </c>
      <c r="F9" s="65" t="str">
        <f>IF('คะแนนภาคเรียนที่ 1'!$D$8="","",VLOOKUP($I$5,'คะแนนภาคเรียนที่ 1'!$A$8:$P$62,4))</f>
        <v/>
      </c>
      <c r="G9" s="65">
        <v>50</v>
      </c>
      <c r="H9" s="65" t="str">
        <f>IF('คะแนนภาคเรียนที่ 2'!$D$8="","",VLOOKUP($I$5,'คะแนนภาคเรียนที่ 2'!$A$8:$P$62,4))</f>
        <v/>
      </c>
      <c r="I9" s="65">
        <v>100</v>
      </c>
      <c r="J9" s="65" t="str">
        <f>IF(H9="","",SUM(F9,H9))</f>
        <v/>
      </c>
      <c r="K9" s="65" t="str">
        <f>IF(H9="","",IF(J9&gt;=80,"4",IF(J9&gt;=75,"3.5",IF(J9&gt;=70,"3",IF(J9&gt;=65,"2.5",IF(J9&gt;=60,"2",IF(J9&gt;=55,"1.5",IF(J9&gt;=50,"1","0"))))))))</f>
        <v/>
      </c>
    </row>
    <row r="10" spans="1:11" ht="25.8" customHeight="1" x14ac:dyDescent="0.25">
      <c r="A10" s="65" t="str">
        <f>ข้อมูลพื้นฐาน!$B$16</f>
        <v>พื้นฐาน</v>
      </c>
      <c r="B10" s="65" t="str">
        <f>ข้อมูลพื้นฐาน!$E$17</f>
        <v>ค15101</v>
      </c>
      <c r="C10" s="41" t="str">
        <f>ข้อมูลพื้นฐาน!$C$17</f>
        <v>คณิตศาสตร์ 5</v>
      </c>
      <c r="D10" s="65">
        <f>ข้อมูลพื้นฐาน!$M$17</f>
        <v>160</v>
      </c>
      <c r="E10" s="65">
        <v>50</v>
      </c>
      <c r="F10" s="65" t="str">
        <f>IF('คะแนนภาคเรียนที่ 1'!$D$8="","",VLOOKUP($I$5,'คะแนนภาคเรียนที่ 1'!$A$8:$P$62,5))</f>
        <v/>
      </c>
      <c r="G10" s="65">
        <v>50</v>
      </c>
      <c r="H10" s="65" t="str">
        <f>IF('คะแนนภาคเรียนที่ 2'!$D$8="","",VLOOKUP($I$5,'คะแนนภาคเรียนที่ 2'!$A$8:$P$62,5))</f>
        <v/>
      </c>
      <c r="I10" s="65">
        <v>100</v>
      </c>
      <c r="J10" s="65" t="str">
        <f t="shared" ref="J10:J19" si="0">IF(H10="","",SUM(F10,H10))</f>
        <v/>
      </c>
      <c r="K10" s="65" t="str">
        <f t="shared" ref="K10:K19" si="1">IF(H10="","",IF(J10&gt;=80,"4",IF(J10&gt;=75,"3.5",IF(J10&gt;=70,"3",IF(J10&gt;=65,"2.5",IF(J10&gt;=60,"2",IF(J10&gt;=55,"1.5",IF(J10&gt;=50,"1","0"))))))))</f>
        <v/>
      </c>
    </row>
    <row r="11" spans="1:11" ht="25.8" customHeight="1" x14ac:dyDescent="0.25">
      <c r="A11" s="65" t="str">
        <f>ข้อมูลพื้นฐาน!$B$16</f>
        <v>พื้นฐาน</v>
      </c>
      <c r="B11" s="65" t="str">
        <f>ข้อมูลพื้นฐาน!$E$18</f>
        <v>ว15101</v>
      </c>
      <c r="C11" s="41" t="str">
        <f>ข้อมูลพื้นฐาน!$C$18</f>
        <v>วิทยาศาสตร์และเทคโนโลยี 5</v>
      </c>
      <c r="D11" s="65">
        <f>ข้อมูลพื้นฐาน!$M$18</f>
        <v>120</v>
      </c>
      <c r="E11" s="65">
        <v>50</v>
      </c>
      <c r="F11" s="65" t="str">
        <f>IF('คะแนนภาคเรียนที่ 1'!$D$8="","",VLOOKUP($I$5,'คะแนนภาคเรียนที่ 1'!$A$8:$P$62,6))</f>
        <v/>
      </c>
      <c r="G11" s="65">
        <v>50</v>
      </c>
      <c r="H11" s="65" t="str">
        <f>IF('คะแนนภาคเรียนที่ 2'!$D$8="","",VLOOKUP($I$5,'คะแนนภาคเรียนที่ 2'!$A$8:$P$62,6))</f>
        <v/>
      </c>
      <c r="I11" s="65">
        <v>100</v>
      </c>
      <c r="J11" s="65" t="str">
        <f t="shared" si="0"/>
        <v/>
      </c>
      <c r="K11" s="65" t="str">
        <f t="shared" si="1"/>
        <v/>
      </c>
    </row>
    <row r="12" spans="1:11" ht="25.8" customHeight="1" x14ac:dyDescent="0.25">
      <c r="A12" s="65" t="str">
        <f>ข้อมูลพื้นฐาน!$B$16</f>
        <v>พื้นฐาน</v>
      </c>
      <c r="B12" s="65" t="str">
        <f>ข้อมูลพื้นฐาน!$E$19</f>
        <v>ส15101</v>
      </c>
      <c r="C12" s="66" t="str">
        <f>ข้อมูลพื้นฐาน!$C$19</f>
        <v>สังคมศึกษา ศาสนาและวัฒนธรรม 5</v>
      </c>
      <c r="D12" s="65">
        <f>ข้อมูลพื้นฐาน!$M$19</f>
        <v>80</v>
      </c>
      <c r="E12" s="65">
        <v>50</v>
      </c>
      <c r="F12" s="65" t="str">
        <f>IF('คะแนนภาคเรียนที่ 1'!$D$8="","",VLOOKUP($I$5,'คะแนนภาคเรียนที่ 1'!$A$8:$P$62,7))</f>
        <v/>
      </c>
      <c r="G12" s="65">
        <v>50</v>
      </c>
      <c r="H12" s="65" t="str">
        <f>IF('คะแนนภาคเรียนที่ 2'!$D$8="","",VLOOKUP($I$5,'คะแนนภาคเรียนที่ 2'!$A$8:$P$62,7))</f>
        <v/>
      </c>
      <c r="I12" s="65">
        <v>100</v>
      </c>
      <c r="J12" s="65" t="str">
        <f t="shared" si="0"/>
        <v/>
      </c>
      <c r="K12" s="65" t="str">
        <f t="shared" si="1"/>
        <v/>
      </c>
    </row>
    <row r="13" spans="1:11" ht="25.8" customHeight="1" x14ac:dyDescent="0.25">
      <c r="A13" s="65" t="str">
        <f>ข้อมูลพื้นฐาน!$B$16</f>
        <v>พื้นฐาน</v>
      </c>
      <c r="B13" s="65" t="str">
        <f>ข้อมูลพื้นฐาน!$E$20</f>
        <v>ส15102</v>
      </c>
      <c r="C13" s="41" t="str">
        <f>ข้อมูลพื้นฐาน!$C$20</f>
        <v>ประวัติศาสตร์ 5</v>
      </c>
      <c r="D13" s="65">
        <f>ข้อมูลพื้นฐาน!$M$20</f>
        <v>40</v>
      </c>
      <c r="E13" s="65">
        <v>50</v>
      </c>
      <c r="F13" s="65" t="str">
        <f>IF('คะแนนภาคเรียนที่ 1'!$D$8="","",VLOOKUP($I$5,'คะแนนภาคเรียนที่ 1'!$A$8:$P$62,8))</f>
        <v/>
      </c>
      <c r="G13" s="65">
        <v>50</v>
      </c>
      <c r="H13" s="65" t="str">
        <f>IF('คะแนนภาคเรียนที่ 2'!$D$8="","",VLOOKUP($I$5,'คะแนนภาคเรียนที่ 2'!$A$8:$P$62,8))</f>
        <v/>
      </c>
      <c r="I13" s="65">
        <v>100</v>
      </c>
      <c r="J13" s="65" t="str">
        <f t="shared" si="0"/>
        <v/>
      </c>
      <c r="K13" s="65" t="str">
        <f t="shared" si="1"/>
        <v/>
      </c>
    </row>
    <row r="14" spans="1:11" ht="25.8" customHeight="1" x14ac:dyDescent="0.25">
      <c r="A14" s="65" t="str">
        <f>ข้อมูลพื้นฐาน!$B$16</f>
        <v>พื้นฐาน</v>
      </c>
      <c r="B14" s="65" t="str">
        <f>ข้อมูลพื้นฐาน!$E$21</f>
        <v>พ15101</v>
      </c>
      <c r="C14" s="41" t="str">
        <f>ข้อมูลพื้นฐาน!$C$21</f>
        <v>สุขศึกษาและพลศึกษา 5</v>
      </c>
      <c r="D14" s="65">
        <f>ข้อมูลพื้นฐาน!$M$21</f>
        <v>80</v>
      </c>
      <c r="E14" s="65">
        <v>50</v>
      </c>
      <c r="F14" s="65" t="str">
        <f>IF('คะแนนภาคเรียนที่ 1'!$D$8="","",VLOOKUP($I$5,'คะแนนภาคเรียนที่ 1'!$A$8:$P$62,9))</f>
        <v/>
      </c>
      <c r="G14" s="65">
        <v>50</v>
      </c>
      <c r="H14" s="65" t="str">
        <f>IF('คะแนนภาคเรียนที่ 2'!$D$8="","",VLOOKUP($I$5,'คะแนนภาคเรียนที่ 2'!$A$8:$P$62,9))</f>
        <v/>
      </c>
      <c r="I14" s="65">
        <v>100</v>
      </c>
      <c r="J14" s="65" t="str">
        <f t="shared" si="0"/>
        <v/>
      </c>
      <c r="K14" s="65" t="str">
        <f t="shared" si="1"/>
        <v/>
      </c>
    </row>
    <row r="15" spans="1:11" ht="25.8" customHeight="1" x14ac:dyDescent="0.25">
      <c r="A15" s="65" t="str">
        <f>ข้อมูลพื้นฐาน!$B$16</f>
        <v>พื้นฐาน</v>
      </c>
      <c r="B15" s="65" t="str">
        <f>ข้อมูลพื้นฐาน!$E$22</f>
        <v>ศ15101</v>
      </c>
      <c r="C15" s="41" t="str">
        <f>ข้อมูลพื้นฐาน!$C$22</f>
        <v>ศิลปะ 5</v>
      </c>
      <c r="D15" s="65">
        <f>ข้อมูลพื้นฐาน!$M$22</f>
        <v>80</v>
      </c>
      <c r="E15" s="65">
        <v>50</v>
      </c>
      <c r="F15" s="65" t="str">
        <f>IF('คะแนนภาคเรียนที่ 1'!$D$8="","",VLOOKUP($I$5,'คะแนนภาคเรียนที่ 1'!$A$8:$P$62,10))</f>
        <v/>
      </c>
      <c r="G15" s="65">
        <v>50</v>
      </c>
      <c r="H15" s="65" t="str">
        <f>IF('คะแนนภาคเรียนที่ 2'!$D$8="","",VLOOKUP($I$5,'คะแนนภาคเรียนที่ 2'!$A$8:$P$62,10))</f>
        <v/>
      </c>
      <c r="I15" s="65">
        <v>100</v>
      </c>
      <c r="J15" s="65" t="str">
        <f t="shared" si="0"/>
        <v/>
      </c>
      <c r="K15" s="65" t="str">
        <f t="shared" si="1"/>
        <v/>
      </c>
    </row>
    <row r="16" spans="1:11" ht="25.8" customHeight="1" x14ac:dyDescent="0.25">
      <c r="A16" s="65" t="str">
        <f>ข้อมูลพื้นฐาน!$B$16</f>
        <v>พื้นฐาน</v>
      </c>
      <c r="B16" s="65" t="str">
        <f>ข้อมูลพื้นฐาน!$E$23</f>
        <v>ง15101</v>
      </c>
      <c r="C16" s="41" t="str">
        <f>ข้อมูลพื้นฐาน!$C$23</f>
        <v>การงานอาชีพ 5</v>
      </c>
      <c r="D16" s="65">
        <f>ข้อมูลพื้นฐาน!$M$23</f>
        <v>40</v>
      </c>
      <c r="E16" s="65">
        <v>50</v>
      </c>
      <c r="F16" s="65" t="str">
        <f>IF('คะแนนภาคเรียนที่ 1'!$D$8="","",VLOOKUP($I$5,'คะแนนภาคเรียนที่ 1'!$A$8:$P$62,11))</f>
        <v/>
      </c>
      <c r="G16" s="65">
        <v>50</v>
      </c>
      <c r="H16" s="65" t="str">
        <f>IF('คะแนนภาคเรียนที่ 2'!$D$8="","",VLOOKUP($I$5,'คะแนนภาคเรียนที่ 2'!$A$8:$P$62,11))</f>
        <v/>
      </c>
      <c r="I16" s="65">
        <v>100</v>
      </c>
      <c r="J16" s="65" t="str">
        <f>IF(H16="","",SUM(F16,H16))</f>
        <v/>
      </c>
      <c r="K16" s="65" t="str">
        <f t="shared" si="1"/>
        <v/>
      </c>
    </row>
    <row r="17" spans="1:11" ht="25.8" customHeight="1" x14ac:dyDescent="0.25">
      <c r="A17" s="65" t="str">
        <f>ข้อมูลพื้นฐาน!$B$16</f>
        <v>พื้นฐาน</v>
      </c>
      <c r="B17" s="65" t="str">
        <f>ข้อมูลพื้นฐาน!$E$24</f>
        <v>อ15101</v>
      </c>
      <c r="C17" s="41" t="str">
        <f>ข้อมูลพื้นฐาน!$C$24</f>
        <v>ภาษาอังกฤษ 5</v>
      </c>
      <c r="D17" s="65">
        <f>ข้อมูลพื้นฐาน!$M$24</f>
        <v>80</v>
      </c>
      <c r="E17" s="65">
        <v>50</v>
      </c>
      <c r="F17" s="65" t="str">
        <f>IF('คะแนนภาคเรียนที่ 1'!$D$8="","",VLOOKUP($I$5,'คะแนนภาคเรียนที่ 1'!$A$8:$P$62,12))</f>
        <v/>
      </c>
      <c r="G17" s="65">
        <v>50</v>
      </c>
      <c r="H17" s="65" t="str">
        <f>IF('คะแนนภาคเรียนที่ 2'!$D$8="","",VLOOKUP($I$5,'คะแนนภาคเรียนที่ 2'!$A$8:$P$62,12))</f>
        <v/>
      </c>
      <c r="I17" s="65">
        <v>100</v>
      </c>
      <c r="J17" s="65" t="str">
        <f t="shared" si="0"/>
        <v/>
      </c>
      <c r="K17" s="65" t="str">
        <f t="shared" si="1"/>
        <v/>
      </c>
    </row>
    <row r="18" spans="1:11" ht="25.8" customHeight="1" x14ac:dyDescent="0.25">
      <c r="A18" s="65" t="str">
        <f>ข้อมูลพื้นฐาน!$B$27</f>
        <v>เพิ่มเติม</v>
      </c>
      <c r="B18" s="67" t="str">
        <f>ข้อมูลพื้นฐาน!$E$27</f>
        <v>อ15201</v>
      </c>
      <c r="C18" s="41" t="str">
        <f>ข้อมูลพื้นฐาน!$C$27</f>
        <v>ภาษาอังกฤษเพื่อการสื่อสาร 5</v>
      </c>
      <c r="D18" s="65">
        <f>ข้อมูลพื้นฐาน!$M$27</f>
        <v>80</v>
      </c>
      <c r="E18" s="65">
        <v>50</v>
      </c>
      <c r="F18" s="65" t="str">
        <f>IF('คะแนนภาคเรียนที่ 1'!$D$8="","",VLOOKUP($I$5,'คะแนนภาคเรียนที่ 1'!$A$8:$P$62,13))</f>
        <v/>
      </c>
      <c r="G18" s="65">
        <v>50</v>
      </c>
      <c r="H18" s="65" t="str">
        <f>IF('คะแนนภาคเรียนที่ 2'!$D$8="","",VLOOKUP($I$5,'คะแนนภาคเรียนที่ 2'!$A$8:$P$62,13))</f>
        <v/>
      </c>
      <c r="I18" s="65">
        <v>100</v>
      </c>
      <c r="J18" s="65" t="str">
        <f t="shared" si="0"/>
        <v/>
      </c>
      <c r="K18" s="65" t="str">
        <f t="shared" si="1"/>
        <v/>
      </c>
    </row>
    <row r="19" spans="1:11" ht="25.8" customHeight="1" x14ac:dyDescent="0.25">
      <c r="A19" s="65" t="str">
        <f>ข้อมูลพื้นฐาน!$B$27</f>
        <v>เพิ่มเติม</v>
      </c>
      <c r="B19" s="67" t="str">
        <f>ข้อมูลพื้นฐาน!$E$28</f>
        <v>ส15201</v>
      </c>
      <c r="C19" s="41" t="str">
        <f>ข้อมูลพื้นฐาน!$C$28</f>
        <v>การป้องกันการทุจริต 5</v>
      </c>
      <c r="D19" s="65">
        <f>ข้อมูลพื้นฐาน!$M$28</f>
        <v>40</v>
      </c>
      <c r="E19" s="65">
        <v>50</v>
      </c>
      <c r="F19" s="65" t="str">
        <f>IF('คะแนนภาคเรียนที่ 1'!$D$8="","",VLOOKUP($I$5,'คะแนนภาคเรียนที่ 1'!$A$8:$P$62,14))</f>
        <v/>
      </c>
      <c r="G19" s="65">
        <v>50</v>
      </c>
      <c r="H19" s="65" t="str">
        <f>IF('คะแนนภาคเรียนที่ 2'!$D$8="","",VLOOKUP($I$5,'คะแนนภาคเรียนที่ 2'!$A$8:$P$62,14))</f>
        <v/>
      </c>
      <c r="I19" s="65">
        <v>100</v>
      </c>
      <c r="J19" s="65" t="str">
        <f t="shared" si="0"/>
        <v/>
      </c>
      <c r="K19" s="65" t="str">
        <f t="shared" si="1"/>
        <v/>
      </c>
    </row>
    <row r="20" spans="1:11" ht="25.8" customHeight="1" x14ac:dyDescent="0.25">
      <c r="A20" s="215" t="str">
        <f>ข้อมูลพื้นฐาน!$G$38</f>
        <v>กิจกรรมพิเศษ</v>
      </c>
      <c r="B20" s="216"/>
      <c r="C20" s="41" t="str">
        <f>ข้อมูลพื้นฐาน!$C$40</f>
        <v>กิจกรรมสะเต็มศึกษา (STEM) 5</v>
      </c>
      <c r="D20" s="65">
        <f>ข้อมูลพื้นฐาน!$M$40</f>
        <v>40</v>
      </c>
      <c r="E20" s="69"/>
      <c r="F20" s="69"/>
      <c r="G20" s="69"/>
      <c r="H20" s="69"/>
      <c r="I20" s="69"/>
      <c r="J20" s="69"/>
      <c r="K20" s="65" t="str">
        <f>IF(E23="","",VLOOKUP($I$5,ผลการประเมินกิจกรรม!B8:AI62,5))</f>
        <v/>
      </c>
    </row>
    <row r="21" spans="1:11" ht="25.8" customHeight="1" x14ac:dyDescent="0.25">
      <c r="A21" s="217"/>
      <c r="B21" s="218"/>
      <c r="C21" s="41" t="str">
        <f>ข้อมูลพื้นฐาน!$C$39</f>
        <v>กิจกรรมว่ายน้ำ 5</v>
      </c>
      <c r="D21" s="68">
        <f>ข้อมูลพื้นฐาน!$M$39</f>
        <v>40</v>
      </c>
      <c r="E21" s="69"/>
      <c r="F21" s="69"/>
      <c r="G21" s="69"/>
      <c r="H21" s="69"/>
      <c r="I21" s="69"/>
      <c r="J21" s="69"/>
      <c r="K21" s="65" t="str">
        <f>IF(E23="","",VLOOKUP($I$5,ผลการประเมินกิจกรรม!B8:AI62,4))</f>
        <v/>
      </c>
    </row>
    <row r="22" spans="1:11" ht="25.8" customHeight="1" x14ac:dyDescent="0.25">
      <c r="A22" s="193" t="s">
        <v>63</v>
      </c>
      <c r="B22" s="193"/>
      <c r="C22" s="208"/>
      <c r="D22" s="208"/>
      <c r="E22" s="70" t="str">
        <f>IF(รายงาน3!AE8="","",VLOOKUP($I$5,รายงาน3!A8:AF62,31))</f>
        <v/>
      </c>
      <c r="F22" s="201" t="s">
        <v>64</v>
      </c>
      <c r="G22" s="201"/>
      <c r="H22" s="201"/>
      <c r="I22" s="201"/>
      <c r="J22" s="201"/>
      <c r="K22" s="201"/>
    </row>
    <row r="23" spans="1:11" ht="25.8" customHeight="1" x14ac:dyDescent="0.25">
      <c r="A23" s="193" t="s">
        <v>65</v>
      </c>
      <c r="B23" s="193"/>
      <c r="C23" s="193"/>
      <c r="D23" s="193"/>
      <c r="E23" s="71" t="str">
        <f>IF(รายงาน3!AE8="","",VLOOKUP($I$5,รายงาน3!A8:AF62,32))</f>
        <v/>
      </c>
      <c r="F23" s="194" t="s">
        <v>115</v>
      </c>
      <c r="G23" s="195"/>
      <c r="H23" s="195"/>
      <c r="I23" s="195"/>
      <c r="J23" s="196"/>
      <c r="K23" s="65" t="str">
        <f>IF(E23="","",VLOOKUP($I$5,ผลการประเมินกิจกรรม!B8:AI62,8))</f>
        <v/>
      </c>
    </row>
    <row r="24" spans="1:11" ht="25.8" customHeight="1" x14ac:dyDescent="0.25">
      <c r="A24" s="193" t="s">
        <v>67</v>
      </c>
      <c r="B24" s="193"/>
      <c r="C24" s="193"/>
      <c r="D24" s="193"/>
      <c r="E24" s="65" t="str">
        <f>IF(เรียงลำดับ!H8="","",VLOOKUP($I$5,เรียงลำดับ!B8:H62,7))</f>
        <v/>
      </c>
      <c r="F24" s="194" t="s">
        <v>116</v>
      </c>
      <c r="G24" s="195"/>
      <c r="H24" s="195"/>
      <c r="I24" s="195"/>
      <c r="J24" s="196"/>
      <c r="K24" s="72" t="str">
        <f>IF(E23="","",VLOOKUP($I$5,ผลการประเมินกิจกรรม!B8:AI62,9))</f>
        <v/>
      </c>
    </row>
    <row r="25" spans="1:11" ht="25.8" customHeight="1" x14ac:dyDescent="0.25">
      <c r="A25" s="203" t="s">
        <v>69</v>
      </c>
      <c r="B25" s="204"/>
      <c r="C25" s="204"/>
      <c r="D25" s="204"/>
      <c r="E25" s="205"/>
      <c r="F25" s="194" t="s">
        <v>117</v>
      </c>
      <c r="G25" s="195"/>
      <c r="H25" s="195"/>
      <c r="I25" s="195"/>
      <c r="J25" s="196"/>
      <c r="K25" s="65" t="str">
        <f>IF(E23="","",VLOOKUP($I$5,ผลการประเมินกิจกรรม!B8:AI62,10))</f>
        <v/>
      </c>
    </row>
    <row r="26" spans="1:11" ht="25.8" customHeight="1" x14ac:dyDescent="0.25">
      <c r="A26" s="197" t="s">
        <v>71</v>
      </c>
      <c r="B26" s="197"/>
      <c r="C26" s="197"/>
      <c r="D26" s="197"/>
      <c r="E26" s="65" t="str">
        <f>IF(E23="","",VLOOKUP($I$5,ผลการประเมินกิจกรรม!B8:AI62,22))</f>
        <v/>
      </c>
      <c r="F26" s="194" t="s">
        <v>118</v>
      </c>
      <c r="G26" s="195"/>
      <c r="H26" s="195"/>
      <c r="I26" s="195"/>
      <c r="J26" s="196"/>
      <c r="K26" s="65" t="str">
        <f>IF(E23="","",VLOOKUP($I$5,ผลการประเมินกิจกรรม!B8:AI62,11))</f>
        <v/>
      </c>
    </row>
    <row r="27" spans="1:11" ht="25.8" customHeight="1" x14ac:dyDescent="0.25">
      <c r="A27" s="197" t="s">
        <v>73</v>
      </c>
      <c r="B27" s="197"/>
      <c r="C27" s="197"/>
      <c r="D27" s="197"/>
      <c r="E27" s="65" t="str">
        <f>IF(E23="","",VLOOKUP($I$5,ผลการประเมินกิจกรรม!B8:AI62,23))</f>
        <v/>
      </c>
      <c r="F27" s="194" t="s">
        <v>119</v>
      </c>
      <c r="G27" s="195"/>
      <c r="H27" s="195"/>
      <c r="I27" s="195"/>
      <c r="J27" s="196"/>
      <c r="K27" s="65" t="str">
        <f>IF(E23="","",VLOOKUP($I$5,ผลการประเมินกิจกรรม!B8:AI62,12))</f>
        <v/>
      </c>
    </row>
    <row r="28" spans="1:11" ht="25.8" customHeight="1" x14ac:dyDescent="0.25">
      <c r="A28" s="73" t="s">
        <v>93</v>
      </c>
      <c r="B28" s="195" t="str">
        <f>IF(ชุมนุม!E8="","",VLOOKUP($I$5,ชุมนุม!B8:E62,4))</f>
        <v/>
      </c>
      <c r="C28" s="195"/>
      <c r="D28" s="196"/>
      <c r="E28" s="65" t="str">
        <f>IF(E23="","",VLOOKUP($I$5,ผลการประเมินกิจกรรม!B8:AI62,24))</f>
        <v/>
      </c>
      <c r="F28" s="198" t="s">
        <v>75</v>
      </c>
      <c r="G28" s="199"/>
      <c r="H28" s="199"/>
      <c r="I28" s="199"/>
      <c r="J28" s="200"/>
      <c r="K28" s="65" t="str">
        <f>IF(E23="","",VLOOKUP($I$5,ผลการประเมินกิจกรรม!B8:AI62,13))</f>
        <v/>
      </c>
    </row>
    <row r="29" spans="1:11" ht="25.8" customHeight="1" x14ac:dyDescent="0.25">
      <c r="A29" s="197" t="s">
        <v>121</v>
      </c>
      <c r="B29" s="197"/>
      <c r="C29" s="197"/>
      <c r="D29" s="197"/>
      <c r="E29" s="65" t="str">
        <f>IF(E23="","",VLOOKUP($I$5,ผลการประเมินกิจกรรม!B8:AI62,25))</f>
        <v/>
      </c>
      <c r="F29" s="201" t="s">
        <v>77</v>
      </c>
      <c r="G29" s="201"/>
      <c r="H29" s="201"/>
      <c r="I29" s="201"/>
      <c r="J29" s="201"/>
      <c r="K29" s="201"/>
    </row>
    <row r="30" spans="1:11" ht="25.8" customHeight="1" x14ac:dyDescent="0.25">
      <c r="A30" s="203" t="s">
        <v>78</v>
      </c>
      <c r="B30" s="204"/>
      <c r="C30" s="204"/>
      <c r="D30" s="204"/>
      <c r="E30" s="205"/>
      <c r="F30" s="197" t="s">
        <v>79</v>
      </c>
      <c r="G30" s="197"/>
      <c r="H30" s="197"/>
      <c r="I30" s="197"/>
      <c r="J30" s="197"/>
      <c r="K30" s="65" t="str">
        <f>IF(E23="","",VLOOKUP($I$5,ผลการประเมินกิจกรรม!B8:AI62,14))</f>
        <v/>
      </c>
    </row>
    <row r="31" spans="1:11" ht="25.8" customHeight="1" x14ac:dyDescent="0.25">
      <c r="A31" s="197" t="s">
        <v>80</v>
      </c>
      <c r="B31" s="197"/>
      <c r="C31" s="197"/>
      <c r="D31" s="197"/>
      <c r="E31" s="74" t="str">
        <f>IF(E23="","",VLOOKUP($I$5,ผลการประเมินกิจกรรม!B8:AI62,26))</f>
        <v/>
      </c>
      <c r="F31" s="194" t="s">
        <v>81</v>
      </c>
      <c r="G31" s="195"/>
      <c r="H31" s="195"/>
      <c r="I31" s="195"/>
      <c r="J31" s="196"/>
      <c r="K31" s="65" t="str">
        <f>IF(E23="","",VLOOKUP($I$5,ผลการประเมินกิจกรรม!B8:AI62,15))</f>
        <v/>
      </c>
    </row>
    <row r="32" spans="1:11" ht="25.8" customHeight="1" x14ac:dyDescent="0.25">
      <c r="A32" s="197" t="s">
        <v>82</v>
      </c>
      <c r="B32" s="197"/>
      <c r="C32" s="197"/>
      <c r="D32" s="197"/>
      <c r="E32" s="74" t="str">
        <f>IF(E23="","",VLOOKUP($I$5,ผลการประเมินกิจกรรม!B8:AI62,27))</f>
        <v/>
      </c>
      <c r="F32" s="194" t="s">
        <v>83</v>
      </c>
      <c r="G32" s="195"/>
      <c r="H32" s="195"/>
      <c r="I32" s="195"/>
      <c r="J32" s="196"/>
      <c r="K32" s="65" t="str">
        <f>IF(E23="","",VLOOKUP($I$5,ผลการประเมินกิจกรรม!B8:AI62,16))</f>
        <v/>
      </c>
    </row>
    <row r="33" spans="1:11" ht="25.8" customHeight="1" x14ac:dyDescent="0.25">
      <c r="A33" s="197" t="s">
        <v>84</v>
      </c>
      <c r="B33" s="197"/>
      <c r="C33" s="197"/>
      <c r="D33" s="197"/>
      <c r="E33" s="74" t="str">
        <f>IF(E23="","",VLOOKUP($I$5,ผลการประเมินกิจกรรม!B8:AI62,28))</f>
        <v/>
      </c>
      <c r="F33" s="194" t="s">
        <v>85</v>
      </c>
      <c r="G33" s="195"/>
      <c r="H33" s="195"/>
      <c r="I33" s="195"/>
      <c r="J33" s="196"/>
      <c r="K33" s="65" t="str">
        <f>IF(E23="","",VLOOKUP($I$5,ผลการประเมินกิจกรรม!B8:AI62,17))</f>
        <v/>
      </c>
    </row>
    <row r="34" spans="1:11" ht="25.8" customHeight="1" x14ac:dyDescent="0.25">
      <c r="A34" s="197" t="s">
        <v>86</v>
      </c>
      <c r="B34" s="197"/>
      <c r="C34" s="197"/>
      <c r="D34" s="197"/>
      <c r="E34" s="74" t="str">
        <f>IF(E23="","",VLOOKUP($I$5,ผลการประเมินกิจกรรม!B8:AI62,29))</f>
        <v/>
      </c>
      <c r="F34" s="197" t="s">
        <v>87</v>
      </c>
      <c r="G34" s="197"/>
      <c r="H34" s="197"/>
      <c r="I34" s="197"/>
      <c r="J34" s="197"/>
      <c r="K34" s="65" t="str">
        <f>IF(E23="","",VLOOKUP($I$5,ผลการประเมินกิจกรรม!B8:AI62,18))</f>
        <v/>
      </c>
    </row>
    <row r="35" spans="1:11" ht="25.8" customHeight="1" x14ac:dyDescent="0.25">
      <c r="A35" s="197" t="s">
        <v>88</v>
      </c>
      <c r="B35" s="197"/>
      <c r="C35" s="197"/>
      <c r="D35" s="197"/>
      <c r="E35" s="74" t="str">
        <f>IF(E23="","",VLOOKUP($I$5,ผลการประเมินกิจกรรม!B8:AI62,30))</f>
        <v/>
      </c>
      <c r="F35" s="193" t="s">
        <v>75</v>
      </c>
      <c r="G35" s="193"/>
      <c r="H35" s="193"/>
      <c r="I35" s="193"/>
      <c r="J35" s="193"/>
      <c r="K35" s="65" t="str">
        <f>IF(E23="","",VLOOKUP($I$5,ผลการประเมินกิจกรรม!B8:AI62,19))</f>
        <v/>
      </c>
    </row>
    <row r="36" spans="1:11" ht="25.8" customHeight="1" x14ac:dyDescent="0.25">
      <c r="A36" s="197" t="s">
        <v>89</v>
      </c>
      <c r="B36" s="197"/>
      <c r="C36" s="197"/>
      <c r="D36" s="197"/>
      <c r="E36" s="65" t="str">
        <f>IF(E23="","",VLOOKUP($I$5,ผลการประเมินกิจกรรม!B8:AI62,31))</f>
        <v/>
      </c>
      <c r="F36" s="206"/>
      <c r="G36" s="206"/>
      <c r="H36" s="206"/>
      <c r="I36" s="206"/>
      <c r="J36" s="206"/>
      <c r="K36" s="79"/>
    </row>
    <row r="37" spans="1:11" ht="25.8" customHeight="1" x14ac:dyDescent="0.25">
      <c r="A37" s="197" t="s">
        <v>90</v>
      </c>
      <c r="B37" s="197"/>
      <c r="C37" s="197"/>
      <c r="D37" s="197"/>
      <c r="E37" s="65" t="str">
        <f>IF(E23="","",VLOOKUP($I$5,ผลการประเมินกิจกรรม!B8:AI62,32))</f>
        <v/>
      </c>
      <c r="F37" s="202"/>
      <c r="G37" s="202"/>
      <c r="H37" s="202"/>
      <c r="I37" s="202"/>
      <c r="J37" s="202"/>
      <c r="K37" s="79"/>
    </row>
    <row r="38" spans="1:11" ht="25.8" customHeight="1" x14ac:dyDescent="0.25">
      <c r="A38" s="197" t="s">
        <v>91</v>
      </c>
      <c r="B38" s="197"/>
      <c r="C38" s="197"/>
      <c r="D38" s="197"/>
      <c r="E38" s="65" t="str">
        <f>IF(E23="","",VLOOKUP($I$5,ผลการประเมินกิจกรรม!B8:AI62,33))</f>
        <v/>
      </c>
      <c r="F38" s="75" t="s">
        <v>139</v>
      </c>
      <c r="G38" s="186"/>
      <c r="H38" s="186"/>
      <c r="I38" s="75" t="s">
        <v>139</v>
      </c>
      <c r="J38" s="186"/>
      <c r="K38" s="187"/>
    </row>
    <row r="39" spans="1:11" ht="25.8" customHeight="1" x14ac:dyDescent="0.25">
      <c r="A39" s="193" t="s">
        <v>75</v>
      </c>
      <c r="B39" s="193"/>
      <c r="C39" s="193"/>
      <c r="D39" s="193"/>
      <c r="E39" s="65" t="str">
        <f>IF(E23="","",VLOOKUP($I$5,ผลการประเมินกิจกรรม!B8:AI62,34))</f>
        <v/>
      </c>
      <c r="G39" s="189" t="str">
        <f>IF(ข้อมูลพื้นฐาน!H10="","","( " &amp; ข้อมูลพื้นฐาน!H10 &amp; " )")</f>
        <v/>
      </c>
      <c r="H39" s="189"/>
      <c r="J39" s="189" t="str">
        <f>IF(ข้อมูลพื้นฐาน!H11="","","( " &amp; ข้อมูลพื้นฐาน!H11 &amp; " )")</f>
        <v/>
      </c>
      <c r="K39" s="190"/>
    </row>
    <row r="40" spans="1:11" ht="25.8" customHeight="1" x14ac:dyDescent="0.25">
      <c r="A40" s="81"/>
      <c r="G40" s="184" t="s">
        <v>21</v>
      </c>
      <c r="H40" s="184"/>
      <c r="J40" s="184" t="s">
        <v>21</v>
      </c>
      <c r="K40" s="185"/>
    </row>
    <row r="41" spans="1:11" ht="25.8" customHeight="1" x14ac:dyDescent="0.25">
      <c r="A41" s="82"/>
      <c r="G41" s="100"/>
      <c r="H41" s="100"/>
      <c r="J41" s="100"/>
      <c r="K41" s="101"/>
    </row>
    <row r="42" spans="1:11" ht="25.8" customHeight="1" x14ac:dyDescent="0.25">
      <c r="A42" s="82"/>
      <c r="G42" s="100"/>
      <c r="H42" s="100"/>
      <c r="J42" s="100"/>
      <c r="K42" s="101"/>
    </row>
    <row r="43" spans="1:11" ht="25.8" customHeight="1" x14ac:dyDescent="0.25">
      <c r="A43" s="82"/>
      <c r="K43" s="76"/>
    </row>
    <row r="44" spans="1:11" ht="25.8" customHeight="1" x14ac:dyDescent="0.25">
      <c r="A44" s="82"/>
      <c r="G44" s="75" t="s">
        <v>139</v>
      </c>
      <c r="H44" s="188"/>
      <c r="I44" s="188"/>
      <c r="J44" s="188"/>
      <c r="K44" s="76"/>
    </row>
    <row r="45" spans="1:11" ht="25.8" customHeight="1" x14ac:dyDescent="0.25">
      <c r="A45" s="82"/>
      <c r="H45" s="184" t="str">
        <f>IF(ข้อมูลพื้นฐาน!H7="","","( " &amp; ข้อมูลพื้นฐาน!H7 &amp; " )")</f>
        <v>( นายพิสิษฐ์ เจริญพันธ์ )</v>
      </c>
      <c r="I45" s="184"/>
      <c r="J45" s="184"/>
      <c r="K45" s="76"/>
    </row>
    <row r="46" spans="1:11" ht="25.8" customHeight="1" x14ac:dyDescent="0.25">
      <c r="A46" s="82"/>
      <c r="H46" s="184" t="s">
        <v>26</v>
      </c>
      <c r="I46" s="184"/>
      <c r="J46" s="184"/>
      <c r="K46" s="76"/>
    </row>
    <row r="47" spans="1:11" x14ac:dyDescent="0.25">
      <c r="A47" s="83"/>
      <c r="B47" s="80"/>
      <c r="C47" s="80"/>
      <c r="D47" s="80"/>
      <c r="E47" s="80"/>
      <c r="F47" s="80"/>
      <c r="G47" s="80"/>
      <c r="H47" s="80"/>
      <c r="I47" s="80"/>
      <c r="J47" s="80"/>
      <c r="K47" s="84"/>
    </row>
  </sheetData>
  <sheetProtection algorithmName="SHA-512" hashValue="lw9bpGkYKFXmplfTLqSVktvye90WMZEhTjvlkxtJytrfWWIjXG5OXmchTOQ6ZFC5NTlyRIW/yDCC3bPeGzbimQ==" saltValue="A0v99Q04J0tVLhV6hjDFqA==" spinCount="100000" sheet="1" objects="1" scenarios="1"/>
  <mergeCells count="63">
    <mergeCell ref="A3:E3"/>
    <mergeCell ref="C4:D4"/>
    <mergeCell ref="F23:J23"/>
    <mergeCell ref="D5:F5"/>
    <mergeCell ref="G6:H6"/>
    <mergeCell ref="F3:I3"/>
    <mergeCell ref="C6:C8"/>
    <mergeCell ref="D6:D8"/>
    <mergeCell ref="E6:F6"/>
    <mergeCell ref="A20:B21"/>
    <mergeCell ref="F25:J25"/>
    <mergeCell ref="A26:D26"/>
    <mergeCell ref="F26:J26"/>
    <mergeCell ref="A24:D24"/>
    <mergeCell ref="F24:J24"/>
    <mergeCell ref="A25:E25"/>
    <mergeCell ref="A35:D35"/>
    <mergeCell ref="F35:J35"/>
    <mergeCell ref="F36:J36"/>
    <mergeCell ref="A2:K2"/>
    <mergeCell ref="A22:D22"/>
    <mergeCell ref="F22:K22"/>
    <mergeCell ref="A23:D23"/>
    <mergeCell ref="I6:K6"/>
    <mergeCell ref="E7:E8"/>
    <mergeCell ref="F7:F8"/>
    <mergeCell ref="G7:G8"/>
    <mergeCell ref="H7:H8"/>
    <mergeCell ref="I7:I8"/>
    <mergeCell ref="J7:J8"/>
    <mergeCell ref="A6:A8"/>
    <mergeCell ref="B6:B8"/>
    <mergeCell ref="F30:J30"/>
    <mergeCell ref="A31:D31"/>
    <mergeCell ref="F31:J31"/>
    <mergeCell ref="A32:D32"/>
    <mergeCell ref="A34:D34"/>
    <mergeCell ref="F34:J34"/>
    <mergeCell ref="K7:K8"/>
    <mergeCell ref="A39:D39"/>
    <mergeCell ref="F32:J32"/>
    <mergeCell ref="A27:D27"/>
    <mergeCell ref="F27:J27"/>
    <mergeCell ref="F28:J28"/>
    <mergeCell ref="B28:D28"/>
    <mergeCell ref="A29:D29"/>
    <mergeCell ref="F29:K29"/>
    <mergeCell ref="A36:D36"/>
    <mergeCell ref="A37:D37"/>
    <mergeCell ref="A38:D38"/>
    <mergeCell ref="A33:D33"/>
    <mergeCell ref="F33:J33"/>
    <mergeCell ref="F37:J37"/>
    <mergeCell ref="A30:E30"/>
    <mergeCell ref="H45:J45"/>
    <mergeCell ref="H46:J46"/>
    <mergeCell ref="G40:H40"/>
    <mergeCell ref="J40:K40"/>
    <mergeCell ref="G38:H38"/>
    <mergeCell ref="J38:K38"/>
    <mergeCell ref="H44:J44"/>
    <mergeCell ref="G39:H39"/>
    <mergeCell ref="J39:K39"/>
  </mergeCells>
  <printOptions horizontalCentered="1" verticalCentered="1"/>
  <pageMargins left="0.17333333333333334" right="0" top="0" bottom="0" header="0" footer="0"/>
  <pageSetup paperSize="9" scale="65" orientation="portrait" horizontalDpi="4294967293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8BBE29A-F771-4FF2-8EDE-4BFB56D1A21E}">
          <x14:formula1>
            <xm:f>รายการ!$A$2:$A$56</xm:f>
          </x14:formula1>
          <xm:sqref>I5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710703-A207-48AB-BB83-51A3AE2C835E}">
  <sheetPr>
    <pageSetUpPr fitToPage="1"/>
  </sheetPr>
  <dimension ref="A1:K44"/>
  <sheetViews>
    <sheetView view="pageLayout" zoomScale="55" zoomScaleNormal="100" zoomScaleSheetLayoutView="43" zoomScalePageLayoutView="55" workbookViewId="0">
      <selection activeCell="E43" sqref="E43"/>
    </sheetView>
  </sheetViews>
  <sheetFormatPr defaultColWidth="8.8984375" defaultRowHeight="21" x14ac:dyDescent="0.25"/>
  <cols>
    <col min="1" max="1" width="7.59765625" style="58" customWidth="1"/>
    <col min="2" max="2" width="7.69921875" style="58" customWidth="1"/>
    <col min="3" max="3" width="30.69921875" style="58" customWidth="1"/>
    <col min="4" max="4" width="10.69921875" style="58" customWidth="1"/>
    <col min="5" max="10" width="12.69921875" style="58" customWidth="1"/>
    <col min="11" max="11" width="13.19921875" style="58" customWidth="1"/>
    <col min="12" max="16384" width="8.8984375" style="58"/>
  </cols>
  <sheetData>
    <row r="1" spans="1:11" ht="27" x14ac:dyDescent="0.25">
      <c r="A1" s="56"/>
      <c r="B1" s="56"/>
      <c r="C1" s="57" t="s">
        <v>51</v>
      </c>
      <c r="D1" s="57"/>
      <c r="E1" s="57"/>
      <c r="F1" s="57"/>
      <c r="G1" s="57"/>
      <c r="H1" s="57"/>
      <c r="I1" s="57"/>
      <c r="J1" s="57"/>
      <c r="K1" s="56"/>
    </row>
    <row r="2" spans="1:11" ht="30" customHeight="1" x14ac:dyDescent="0.25">
      <c r="A2" s="207" t="s">
        <v>52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</row>
    <row r="3" spans="1:11" ht="25.8" x14ac:dyDescent="0.25">
      <c r="A3" s="213" t="str">
        <f>ข้อมูลพื้นฐาน!$H$5</f>
        <v>โรงเรียนอนุบาลนางรอง(สังขกฤษณ์อนุสรณ์)</v>
      </c>
      <c r="B3" s="213"/>
      <c r="C3" s="213"/>
      <c r="D3" s="213"/>
      <c r="E3" s="213"/>
      <c r="F3" s="213" t="s">
        <v>25</v>
      </c>
      <c r="G3" s="213"/>
      <c r="H3" s="213"/>
      <c r="I3" s="213"/>
      <c r="J3" s="61" t="str">
        <f>ข้อมูลพื้นฐาน!$H$6</f>
        <v>บุรีรัมย์ เขต 3</v>
      </c>
      <c r="K3" s="61"/>
    </row>
    <row r="4" spans="1:11" ht="25.8" x14ac:dyDescent="0.25">
      <c r="A4" s="62"/>
      <c r="B4" s="62"/>
      <c r="C4" s="213" t="s">
        <v>122</v>
      </c>
      <c r="D4" s="213"/>
      <c r="E4" s="59">
        <f>ข้อมูลพื้นฐาน!$H$12</f>
        <v>0</v>
      </c>
      <c r="F4" s="63"/>
      <c r="G4" s="59" t="s">
        <v>33</v>
      </c>
      <c r="H4" s="59">
        <f>ข้อมูลพื้นฐาน!$O$12</f>
        <v>2567</v>
      </c>
      <c r="I4" s="62"/>
      <c r="J4" s="62"/>
      <c r="K4" s="62"/>
    </row>
    <row r="5" spans="1:11" ht="25.8" x14ac:dyDescent="0.25">
      <c r="A5" s="62"/>
      <c r="B5" s="62"/>
      <c r="C5" s="60" t="s">
        <v>53</v>
      </c>
      <c r="D5" s="214" t="str">
        <f>IF('คะแนนภาคเรียนที่ 1'!$C$8="","",VLOOKUP($I$5,'คะแนนภาคเรียนที่ 1'!$A$8:$P$62,3))</f>
        <v/>
      </c>
      <c r="E5" s="214"/>
      <c r="F5" s="214"/>
      <c r="G5" s="62"/>
      <c r="H5" s="59" t="s">
        <v>2</v>
      </c>
      <c r="I5" s="55">
        <v>1</v>
      </c>
      <c r="J5" s="64"/>
      <c r="K5" s="64"/>
    </row>
    <row r="6" spans="1:11" ht="28.2" customHeight="1" x14ac:dyDescent="0.25">
      <c r="A6" s="212" t="s">
        <v>54</v>
      </c>
      <c r="B6" s="209" t="s">
        <v>55</v>
      </c>
      <c r="C6" s="209" t="s">
        <v>35</v>
      </c>
      <c r="D6" s="212" t="s">
        <v>56</v>
      </c>
      <c r="E6" s="209" t="s">
        <v>57</v>
      </c>
      <c r="F6" s="209"/>
      <c r="G6" s="209" t="s">
        <v>58</v>
      </c>
      <c r="H6" s="209"/>
      <c r="I6" s="209" t="s">
        <v>59</v>
      </c>
      <c r="J6" s="209"/>
      <c r="K6" s="210"/>
    </row>
    <row r="7" spans="1:11" ht="28.2" customHeight="1" x14ac:dyDescent="0.25">
      <c r="A7" s="212"/>
      <c r="B7" s="209"/>
      <c r="C7" s="209"/>
      <c r="D7" s="212"/>
      <c r="E7" s="209" t="s">
        <v>60</v>
      </c>
      <c r="F7" s="209" t="s">
        <v>61</v>
      </c>
      <c r="G7" s="209" t="s">
        <v>60</v>
      </c>
      <c r="H7" s="209" t="s">
        <v>61</v>
      </c>
      <c r="I7" s="209" t="s">
        <v>14</v>
      </c>
      <c r="J7" s="211" t="s">
        <v>61</v>
      </c>
      <c r="K7" s="191" t="s">
        <v>92</v>
      </c>
    </row>
    <row r="8" spans="1:11" ht="28.2" customHeight="1" x14ac:dyDescent="0.25">
      <c r="A8" s="212"/>
      <c r="B8" s="209"/>
      <c r="C8" s="209"/>
      <c r="D8" s="212"/>
      <c r="E8" s="209"/>
      <c r="F8" s="209"/>
      <c r="G8" s="209"/>
      <c r="H8" s="209"/>
      <c r="I8" s="209"/>
      <c r="J8" s="211"/>
      <c r="K8" s="192"/>
    </row>
    <row r="9" spans="1:11" ht="28.2" customHeight="1" x14ac:dyDescent="0.25">
      <c r="A9" s="65" t="str">
        <f>ข้อมูลพื้นฐาน!$B$16</f>
        <v>พื้นฐาน</v>
      </c>
      <c r="B9" s="65" t="str">
        <f>ข้อมูลพื้นฐาน!$E$16</f>
        <v>ท15101</v>
      </c>
      <c r="C9" s="41" t="str">
        <f>ข้อมูลพื้นฐาน!$C$16</f>
        <v>ภาษาไทย 5</v>
      </c>
      <c r="D9" s="65">
        <f>ข้อมูลพื้นฐาน!$M$16</f>
        <v>160</v>
      </c>
      <c r="E9" s="65">
        <v>50</v>
      </c>
      <c r="F9" s="65" t="str">
        <f>IF('คะแนนภาคเรียนที่ 1'!$D$8="","",VLOOKUP($I$5,'คะแนนภาคเรียนที่ 1'!$A$8:$P$62,4))</f>
        <v/>
      </c>
      <c r="G9" s="65">
        <v>50</v>
      </c>
      <c r="H9" s="65" t="str">
        <f>IF('คะแนนภาคเรียนที่ 2'!$D$8="","",VLOOKUP($I$5,'คะแนนภาคเรียนที่ 2'!$A$8:$P$62,4))</f>
        <v/>
      </c>
      <c r="I9" s="65">
        <v>100</v>
      </c>
      <c r="J9" s="65" t="str">
        <f>IF(H9="","",SUM(F9,H9))</f>
        <v/>
      </c>
      <c r="K9" s="65" t="str">
        <f>IF(H9="","",IF(J9&gt;=80,"4",IF(J9&gt;=75,"3.5",IF(J9&gt;=70,"3",IF(J9&gt;=65,"2.5",IF(J9&gt;=60,"2",IF(J9&gt;=55,"1.5",IF(J9&gt;=50,"1","0"))))))))</f>
        <v/>
      </c>
    </row>
    <row r="10" spans="1:11" ht="28.2" customHeight="1" x14ac:dyDescent="0.25">
      <c r="A10" s="65" t="str">
        <f>ข้อมูลพื้นฐาน!$B$16</f>
        <v>พื้นฐาน</v>
      </c>
      <c r="B10" s="65" t="str">
        <f>ข้อมูลพื้นฐาน!$E$17</f>
        <v>ค15101</v>
      </c>
      <c r="C10" s="41" t="str">
        <f>ข้อมูลพื้นฐาน!$C$17</f>
        <v>คณิตศาสตร์ 5</v>
      </c>
      <c r="D10" s="65">
        <f>ข้อมูลพื้นฐาน!$M$17</f>
        <v>160</v>
      </c>
      <c r="E10" s="65">
        <v>50</v>
      </c>
      <c r="F10" s="65" t="str">
        <f>IF('คะแนนภาคเรียนที่ 1'!$D$8="","",VLOOKUP($I$5,'คะแนนภาคเรียนที่ 1'!$A$8:$P$62,5))</f>
        <v/>
      </c>
      <c r="G10" s="65">
        <v>50</v>
      </c>
      <c r="H10" s="65" t="str">
        <f>IF('คะแนนภาคเรียนที่ 2'!$D$8="","",VLOOKUP($I$5,'คะแนนภาคเรียนที่ 2'!$A$8:$P$62,5))</f>
        <v/>
      </c>
      <c r="I10" s="65">
        <v>100</v>
      </c>
      <c r="J10" s="65" t="str">
        <f t="shared" ref="J10:J19" si="0">IF(H10="","",SUM(F10,H10))</f>
        <v/>
      </c>
      <c r="K10" s="65" t="str">
        <f t="shared" ref="K10:K19" si="1">IF(H10="","",IF(J10&gt;=80,"4",IF(J10&gt;=75,"3.5",IF(J10&gt;=70,"3",IF(J10&gt;=65,"2.5",IF(J10&gt;=60,"2",IF(J10&gt;=55,"1.5",IF(J10&gt;=50,"1","0"))))))))</f>
        <v/>
      </c>
    </row>
    <row r="11" spans="1:11" ht="28.2" customHeight="1" x14ac:dyDescent="0.25">
      <c r="A11" s="65" t="str">
        <f>ข้อมูลพื้นฐาน!$B$16</f>
        <v>พื้นฐาน</v>
      </c>
      <c r="B11" s="65" t="str">
        <f>ข้อมูลพื้นฐาน!$E$18</f>
        <v>ว15101</v>
      </c>
      <c r="C11" s="41" t="str">
        <f>ข้อมูลพื้นฐาน!$C$18</f>
        <v>วิทยาศาสตร์และเทคโนโลยี 5</v>
      </c>
      <c r="D11" s="65">
        <f>ข้อมูลพื้นฐาน!$M$18</f>
        <v>120</v>
      </c>
      <c r="E11" s="65">
        <v>50</v>
      </c>
      <c r="F11" s="65" t="str">
        <f>IF('คะแนนภาคเรียนที่ 1'!$D$8="","",VLOOKUP($I$5,'คะแนนภาคเรียนที่ 1'!$A$8:$P$62,6))</f>
        <v/>
      </c>
      <c r="G11" s="65">
        <v>50</v>
      </c>
      <c r="H11" s="65" t="str">
        <f>IF('คะแนนภาคเรียนที่ 2'!$D$8="","",VLOOKUP($I$5,'คะแนนภาคเรียนที่ 2'!$A$8:$P$62,6))</f>
        <v/>
      </c>
      <c r="I11" s="65">
        <v>100</v>
      </c>
      <c r="J11" s="65" t="str">
        <f t="shared" si="0"/>
        <v/>
      </c>
      <c r="K11" s="65" t="str">
        <f t="shared" si="1"/>
        <v/>
      </c>
    </row>
    <row r="12" spans="1:11" ht="28.2" customHeight="1" x14ac:dyDescent="0.25">
      <c r="A12" s="65" t="str">
        <f>ข้อมูลพื้นฐาน!$B$16</f>
        <v>พื้นฐาน</v>
      </c>
      <c r="B12" s="65" t="str">
        <f>ข้อมูลพื้นฐาน!$E$19</f>
        <v>ส15101</v>
      </c>
      <c r="C12" s="66" t="str">
        <f>ข้อมูลพื้นฐาน!$C$19</f>
        <v>สังคมศึกษา ศาสนาและวัฒนธรรม 5</v>
      </c>
      <c r="D12" s="65">
        <f>ข้อมูลพื้นฐาน!$M$19</f>
        <v>80</v>
      </c>
      <c r="E12" s="65">
        <v>50</v>
      </c>
      <c r="F12" s="65" t="str">
        <f>IF('คะแนนภาคเรียนที่ 1'!$D$8="","",VLOOKUP($I$5,'คะแนนภาคเรียนที่ 1'!$A$8:$P$62,7))</f>
        <v/>
      </c>
      <c r="G12" s="65">
        <v>50</v>
      </c>
      <c r="H12" s="65" t="str">
        <f>IF('คะแนนภาคเรียนที่ 2'!$D$8="","",VLOOKUP($I$5,'คะแนนภาคเรียนที่ 2'!$A$8:$P$62,7))</f>
        <v/>
      </c>
      <c r="I12" s="65">
        <v>100</v>
      </c>
      <c r="J12" s="65" t="str">
        <f t="shared" si="0"/>
        <v/>
      </c>
      <c r="K12" s="65" t="str">
        <f t="shared" si="1"/>
        <v/>
      </c>
    </row>
    <row r="13" spans="1:11" ht="28.2" customHeight="1" x14ac:dyDescent="0.25">
      <c r="A13" s="65" t="str">
        <f>ข้อมูลพื้นฐาน!$B$16</f>
        <v>พื้นฐาน</v>
      </c>
      <c r="B13" s="65" t="str">
        <f>ข้อมูลพื้นฐาน!$E$20</f>
        <v>ส15102</v>
      </c>
      <c r="C13" s="41" t="str">
        <f>ข้อมูลพื้นฐาน!$C$20</f>
        <v>ประวัติศาสตร์ 5</v>
      </c>
      <c r="D13" s="65">
        <f>ข้อมูลพื้นฐาน!$M$20</f>
        <v>40</v>
      </c>
      <c r="E13" s="65">
        <v>50</v>
      </c>
      <c r="F13" s="65" t="str">
        <f>IF('คะแนนภาคเรียนที่ 1'!$D$8="","",VLOOKUP($I$5,'คะแนนภาคเรียนที่ 1'!$A$8:$P$62,8))</f>
        <v/>
      </c>
      <c r="G13" s="65">
        <v>50</v>
      </c>
      <c r="H13" s="65" t="str">
        <f>IF('คะแนนภาคเรียนที่ 2'!$D$8="","",VLOOKUP($I$5,'คะแนนภาคเรียนที่ 2'!$A$8:$P$62,8))</f>
        <v/>
      </c>
      <c r="I13" s="65">
        <v>100</v>
      </c>
      <c r="J13" s="65" t="str">
        <f t="shared" si="0"/>
        <v/>
      </c>
      <c r="K13" s="65" t="str">
        <f t="shared" si="1"/>
        <v/>
      </c>
    </row>
    <row r="14" spans="1:11" ht="28.2" customHeight="1" x14ac:dyDescent="0.25">
      <c r="A14" s="65" t="str">
        <f>ข้อมูลพื้นฐาน!$B$16</f>
        <v>พื้นฐาน</v>
      </c>
      <c r="B14" s="65" t="str">
        <f>ข้อมูลพื้นฐาน!$E$21</f>
        <v>พ15101</v>
      </c>
      <c r="C14" s="41" t="str">
        <f>ข้อมูลพื้นฐาน!$C$21</f>
        <v>สุขศึกษาและพลศึกษา 5</v>
      </c>
      <c r="D14" s="65">
        <f>ข้อมูลพื้นฐาน!$M$21</f>
        <v>80</v>
      </c>
      <c r="E14" s="65">
        <v>50</v>
      </c>
      <c r="F14" s="65" t="str">
        <f>IF('คะแนนภาคเรียนที่ 1'!$D$8="","",VLOOKUP($I$5,'คะแนนภาคเรียนที่ 1'!$A$8:$P$62,9))</f>
        <v/>
      </c>
      <c r="G14" s="65">
        <v>50</v>
      </c>
      <c r="H14" s="65" t="str">
        <f>IF('คะแนนภาคเรียนที่ 2'!$D$8="","",VLOOKUP($I$5,'คะแนนภาคเรียนที่ 2'!$A$8:$P$62,9))</f>
        <v/>
      </c>
      <c r="I14" s="65">
        <v>100</v>
      </c>
      <c r="J14" s="65" t="str">
        <f t="shared" si="0"/>
        <v/>
      </c>
      <c r="K14" s="65" t="str">
        <f t="shared" si="1"/>
        <v/>
      </c>
    </row>
    <row r="15" spans="1:11" ht="28.2" customHeight="1" x14ac:dyDescent="0.25">
      <c r="A15" s="65" t="str">
        <f>ข้อมูลพื้นฐาน!$B$16</f>
        <v>พื้นฐาน</v>
      </c>
      <c r="B15" s="65" t="str">
        <f>ข้อมูลพื้นฐาน!$E$22</f>
        <v>ศ15101</v>
      </c>
      <c r="C15" s="41" t="str">
        <f>ข้อมูลพื้นฐาน!$C$22</f>
        <v>ศิลปะ 5</v>
      </c>
      <c r="D15" s="65">
        <f>ข้อมูลพื้นฐาน!$M$22</f>
        <v>80</v>
      </c>
      <c r="E15" s="65">
        <v>50</v>
      </c>
      <c r="F15" s="65" t="str">
        <f>IF('คะแนนภาคเรียนที่ 1'!$D$8="","",VLOOKUP($I$5,'คะแนนภาคเรียนที่ 1'!$A$8:$P$62,10))</f>
        <v/>
      </c>
      <c r="G15" s="65">
        <v>50</v>
      </c>
      <c r="H15" s="65" t="str">
        <f>IF('คะแนนภาคเรียนที่ 2'!$D$8="","",VLOOKUP($I$5,'คะแนนภาคเรียนที่ 2'!$A$8:$P$62,10))</f>
        <v/>
      </c>
      <c r="I15" s="65">
        <v>100</v>
      </c>
      <c r="J15" s="65" t="str">
        <f t="shared" si="0"/>
        <v/>
      </c>
      <c r="K15" s="65" t="str">
        <f t="shared" si="1"/>
        <v/>
      </c>
    </row>
    <row r="16" spans="1:11" ht="28.2" customHeight="1" x14ac:dyDescent="0.25">
      <c r="A16" s="65" t="str">
        <f>ข้อมูลพื้นฐาน!$B$16</f>
        <v>พื้นฐาน</v>
      </c>
      <c r="B16" s="65" t="str">
        <f>ข้อมูลพื้นฐาน!$E$23</f>
        <v>ง15101</v>
      </c>
      <c r="C16" s="41" t="str">
        <f>ข้อมูลพื้นฐาน!$C$23</f>
        <v>การงานอาชีพ 5</v>
      </c>
      <c r="D16" s="65">
        <f>ข้อมูลพื้นฐาน!$M$23</f>
        <v>40</v>
      </c>
      <c r="E16" s="65">
        <v>50</v>
      </c>
      <c r="F16" s="65" t="str">
        <f>IF('คะแนนภาคเรียนที่ 1'!$D$8="","",VLOOKUP($I$5,'คะแนนภาคเรียนที่ 1'!$A$8:$P$62,11))</f>
        <v/>
      </c>
      <c r="G16" s="65">
        <v>50</v>
      </c>
      <c r="H16" s="65" t="str">
        <f>IF('คะแนนภาคเรียนที่ 2'!$D$8="","",VLOOKUP($I$5,'คะแนนภาคเรียนที่ 2'!$A$8:$P$62,11))</f>
        <v/>
      </c>
      <c r="I16" s="65">
        <v>100</v>
      </c>
      <c r="J16" s="65" t="str">
        <f>IF(H16="","",SUM(F16,H16))</f>
        <v/>
      </c>
      <c r="K16" s="65" t="str">
        <f t="shared" si="1"/>
        <v/>
      </c>
    </row>
    <row r="17" spans="1:11" ht="28.2" customHeight="1" x14ac:dyDescent="0.25">
      <c r="A17" s="65" t="str">
        <f>ข้อมูลพื้นฐาน!$B$16</f>
        <v>พื้นฐาน</v>
      </c>
      <c r="B17" s="65" t="str">
        <f>ข้อมูลพื้นฐาน!$E$24</f>
        <v>อ15101</v>
      </c>
      <c r="C17" s="41" t="str">
        <f>ข้อมูลพื้นฐาน!$C$24</f>
        <v>ภาษาอังกฤษ 5</v>
      </c>
      <c r="D17" s="65">
        <f>ข้อมูลพื้นฐาน!$M$24</f>
        <v>80</v>
      </c>
      <c r="E17" s="65">
        <v>50</v>
      </c>
      <c r="F17" s="65" t="str">
        <f>IF('คะแนนภาคเรียนที่ 1'!$D$8="","",VLOOKUP($I$5,'คะแนนภาคเรียนที่ 1'!$A$8:$P$62,12))</f>
        <v/>
      </c>
      <c r="G17" s="65">
        <v>50</v>
      </c>
      <c r="H17" s="65" t="str">
        <f>IF('คะแนนภาคเรียนที่ 2'!$D$8="","",VLOOKUP($I$5,'คะแนนภาคเรียนที่ 2'!$A$8:$P$62,12))</f>
        <v/>
      </c>
      <c r="I17" s="65">
        <v>100</v>
      </c>
      <c r="J17" s="65" t="str">
        <f t="shared" si="0"/>
        <v/>
      </c>
      <c r="K17" s="65" t="str">
        <f t="shared" si="1"/>
        <v/>
      </c>
    </row>
    <row r="18" spans="1:11" ht="28.2" customHeight="1" x14ac:dyDescent="0.25">
      <c r="A18" s="65" t="str">
        <f>ข้อมูลพื้นฐาน!$B$27</f>
        <v>เพิ่มเติม</v>
      </c>
      <c r="B18" s="67" t="str">
        <f>ข้อมูลพื้นฐาน!$E$27</f>
        <v>อ15201</v>
      </c>
      <c r="C18" s="41" t="str">
        <f>ข้อมูลพื้นฐาน!$C$27</f>
        <v>ภาษาอังกฤษเพื่อการสื่อสาร 5</v>
      </c>
      <c r="D18" s="65">
        <f>ข้อมูลพื้นฐาน!$M$27</f>
        <v>80</v>
      </c>
      <c r="E18" s="65">
        <v>50</v>
      </c>
      <c r="F18" s="65" t="str">
        <f>IF('คะแนนภาคเรียนที่ 1'!$D$8="","",VLOOKUP($I$5,'คะแนนภาคเรียนที่ 1'!$A$8:$P$62,13))</f>
        <v/>
      </c>
      <c r="G18" s="65">
        <v>50</v>
      </c>
      <c r="H18" s="65" t="str">
        <f>IF('คะแนนภาคเรียนที่ 2'!$D$8="","",VLOOKUP($I$5,'คะแนนภาคเรียนที่ 2'!$A$8:$P$62,13))</f>
        <v/>
      </c>
      <c r="I18" s="65">
        <v>100</v>
      </c>
      <c r="J18" s="65" t="str">
        <f t="shared" si="0"/>
        <v/>
      </c>
      <c r="K18" s="65" t="str">
        <f t="shared" si="1"/>
        <v/>
      </c>
    </row>
    <row r="19" spans="1:11" ht="28.2" customHeight="1" x14ac:dyDescent="0.25">
      <c r="A19" s="65" t="str">
        <f>ข้อมูลพื้นฐาน!$B$27</f>
        <v>เพิ่มเติม</v>
      </c>
      <c r="B19" s="67" t="str">
        <f>ข้อมูลพื้นฐาน!$E$28</f>
        <v>ส15201</v>
      </c>
      <c r="C19" s="41" t="str">
        <f>ข้อมูลพื้นฐาน!$C$28</f>
        <v>การป้องกันการทุจริต 5</v>
      </c>
      <c r="D19" s="65">
        <f>ข้อมูลพื้นฐาน!$M$28</f>
        <v>40</v>
      </c>
      <c r="E19" s="65">
        <v>50</v>
      </c>
      <c r="F19" s="65" t="str">
        <f>IF('คะแนนภาคเรียนที่ 1'!$D$8="","",VLOOKUP($I$5,'คะแนนภาคเรียนที่ 1'!$A$8:$P$62,14))</f>
        <v/>
      </c>
      <c r="G19" s="65">
        <v>50</v>
      </c>
      <c r="H19" s="65" t="str">
        <f>IF('คะแนนภาคเรียนที่ 2'!$D$8="","",VLOOKUP($I$5,'คะแนนภาคเรียนที่ 2'!$A$8:$P$62,14))</f>
        <v/>
      </c>
      <c r="I19" s="65">
        <v>100</v>
      </c>
      <c r="J19" s="65" t="str">
        <f t="shared" si="0"/>
        <v/>
      </c>
      <c r="K19" s="65" t="str">
        <f t="shared" si="1"/>
        <v/>
      </c>
    </row>
    <row r="20" spans="1:11" ht="28.2" customHeight="1" x14ac:dyDescent="0.25">
      <c r="A20" s="215" t="str">
        <f>ข้อมูลพื้นฐาน!$G$38</f>
        <v>กิจกรรมพิเศษ</v>
      </c>
      <c r="B20" s="216"/>
      <c r="C20" s="41" t="str">
        <f>ข้อมูลพื้นฐาน!$C$40</f>
        <v>กิจกรรมสะเต็มศึกษา (STEM) 5</v>
      </c>
      <c r="D20" s="65">
        <f>ข้อมูลพื้นฐาน!$M$40</f>
        <v>40</v>
      </c>
      <c r="E20" s="69"/>
      <c r="F20" s="69"/>
      <c r="G20" s="69"/>
      <c r="H20" s="69"/>
      <c r="I20" s="69"/>
      <c r="J20" s="69"/>
      <c r="K20" s="65" t="str">
        <f>IF(E23="","",VLOOKUP($I$5,ผลการประเมินกิจกรรม!B8:AI62,5))</f>
        <v/>
      </c>
    </row>
    <row r="21" spans="1:11" ht="28.2" customHeight="1" x14ac:dyDescent="0.25">
      <c r="A21" s="217"/>
      <c r="B21" s="218"/>
      <c r="C21" s="41" t="str">
        <f>ข้อมูลพื้นฐาน!$C$39</f>
        <v>กิจกรรมว่ายน้ำ 5</v>
      </c>
      <c r="D21" s="68">
        <f>ข้อมูลพื้นฐาน!$M$39</f>
        <v>40</v>
      </c>
      <c r="E21" s="69"/>
      <c r="F21" s="69"/>
      <c r="G21" s="69"/>
      <c r="H21" s="69"/>
      <c r="I21" s="69"/>
      <c r="J21" s="69"/>
      <c r="K21" s="65" t="str">
        <f>IF(E23="","",VLOOKUP($I$5,ผลการประเมินกิจกรรม!B8:AI62,4))</f>
        <v/>
      </c>
    </row>
    <row r="22" spans="1:11" ht="28.2" customHeight="1" x14ac:dyDescent="0.25">
      <c r="A22" s="193" t="s">
        <v>63</v>
      </c>
      <c r="B22" s="193"/>
      <c r="C22" s="208"/>
      <c r="D22" s="208"/>
      <c r="E22" s="70" t="str">
        <f>IF(รายงาน3!AE8="","",VLOOKUP($I$5,รายงาน3!A8:AF62,31))</f>
        <v/>
      </c>
      <c r="F22" s="201" t="s">
        <v>64</v>
      </c>
      <c r="G22" s="201"/>
      <c r="H22" s="201"/>
      <c r="I22" s="201"/>
      <c r="J22" s="201"/>
      <c r="K22" s="201"/>
    </row>
    <row r="23" spans="1:11" ht="28.2" customHeight="1" x14ac:dyDescent="0.25">
      <c r="A23" s="193" t="s">
        <v>65</v>
      </c>
      <c r="B23" s="193"/>
      <c r="C23" s="193"/>
      <c r="D23" s="193"/>
      <c r="E23" s="71" t="str">
        <f>IF(รายงาน3!AE8="","",VLOOKUP($I$5,รายงาน3!A8:AF62,32))</f>
        <v/>
      </c>
      <c r="F23" s="194" t="s">
        <v>115</v>
      </c>
      <c r="G23" s="195"/>
      <c r="H23" s="195"/>
      <c r="I23" s="195"/>
      <c r="J23" s="196"/>
      <c r="K23" s="65" t="str">
        <f>IF(E23="","",VLOOKUP($I$5,ผลการประเมินกิจกรรม!B8:AI62,8))</f>
        <v/>
      </c>
    </row>
    <row r="24" spans="1:11" ht="28.2" customHeight="1" x14ac:dyDescent="0.25">
      <c r="A24" s="193" t="s">
        <v>67</v>
      </c>
      <c r="B24" s="193"/>
      <c r="C24" s="193"/>
      <c r="D24" s="193"/>
      <c r="E24" s="65" t="str">
        <f>IF(เรียงลำดับ!H8="","",VLOOKUP($I$5,เรียงลำดับ!B8:H62,7))</f>
        <v/>
      </c>
      <c r="F24" s="194" t="s">
        <v>116</v>
      </c>
      <c r="G24" s="195"/>
      <c r="H24" s="195"/>
      <c r="I24" s="195"/>
      <c r="J24" s="196"/>
      <c r="K24" s="72" t="str">
        <f>IF(E23="","",VLOOKUP($I$5,ผลการประเมินกิจกรรม!B8:AI62,9))</f>
        <v/>
      </c>
    </row>
    <row r="25" spans="1:11" ht="28.2" customHeight="1" x14ac:dyDescent="0.25">
      <c r="A25" s="203" t="s">
        <v>69</v>
      </c>
      <c r="B25" s="204"/>
      <c r="C25" s="204"/>
      <c r="D25" s="204"/>
      <c r="E25" s="205"/>
      <c r="F25" s="194" t="s">
        <v>117</v>
      </c>
      <c r="G25" s="195"/>
      <c r="H25" s="195"/>
      <c r="I25" s="195"/>
      <c r="J25" s="196"/>
      <c r="K25" s="65" t="str">
        <f>IF(E23="","",VLOOKUP($I$5,ผลการประเมินกิจกรรม!B8:AI62,10))</f>
        <v/>
      </c>
    </row>
    <row r="26" spans="1:11" ht="28.2" customHeight="1" x14ac:dyDescent="0.25">
      <c r="A26" s="197" t="s">
        <v>71</v>
      </c>
      <c r="B26" s="197"/>
      <c r="C26" s="197"/>
      <c r="D26" s="197"/>
      <c r="E26" s="65" t="str">
        <f>IF(E23="","",VLOOKUP($I$5,ผลการประเมินกิจกรรม!B8:AI62,22))</f>
        <v/>
      </c>
      <c r="F26" s="194" t="s">
        <v>118</v>
      </c>
      <c r="G26" s="195"/>
      <c r="H26" s="195"/>
      <c r="I26" s="195"/>
      <c r="J26" s="196"/>
      <c r="K26" s="65" t="str">
        <f>IF(E23="","",VLOOKUP($I$5,ผลการประเมินกิจกรรม!B8:AI62,11))</f>
        <v/>
      </c>
    </row>
    <row r="27" spans="1:11" ht="28.2" customHeight="1" x14ac:dyDescent="0.25">
      <c r="A27" s="197" t="s">
        <v>73</v>
      </c>
      <c r="B27" s="197"/>
      <c r="C27" s="197"/>
      <c r="D27" s="197"/>
      <c r="E27" s="65" t="str">
        <f>IF(E23="","",VLOOKUP($I$5,ผลการประเมินกิจกรรม!B8:AI62,23))</f>
        <v/>
      </c>
      <c r="F27" s="194" t="s">
        <v>119</v>
      </c>
      <c r="G27" s="195"/>
      <c r="H27" s="195"/>
      <c r="I27" s="195"/>
      <c r="J27" s="196"/>
      <c r="K27" s="65" t="str">
        <f>IF(E23="","",VLOOKUP($I$5,ผลการประเมินกิจกรรม!B8:AI62,12))</f>
        <v/>
      </c>
    </row>
    <row r="28" spans="1:11" ht="28.2" customHeight="1" x14ac:dyDescent="0.25">
      <c r="A28" s="73" t="s">
        <v>93</v>
      </c>
      <c r="B28" s="195" t="str">
        <f>IF(ชุมนุม!E8="","",VLOOKUP($I$5,ชุมนุม!B8:E62,4))</f>
        <v/>
      </c>
      <c r="C28" s="195"/>
      <c r="D28" s="196"/>
      <c r="E28" s="65" t="str">
        <f>IF(E23="","",VLOOKUP($I$5,ผลการประเมินกิจกรรม!B8:AI62,24))</f>
        <v/>
      </c>
      <c r="F28" s="198" t="s">
        <v>75</v>
      </c>
      <c r="G28" s="199"/>
      <c r="H28" s="199"/>
      <c r="I28" s="199"/>
      <c r="J28" s="200"/>
      <c r="K28" s="65" t="str">
        <f>IF(E23="","",VLOOKUP($I$5,ผลการประเมินกิจกรรม!B8:AI62,13))</f>
        <v/>
      </c>
    </row>
    <row r="29" spans="1:11" ht="28.2" customHeight="1" x14ac:dyDescent="0.25">
      <c r="A29" s="197" t="s">
        <v>121</v>
      </c>
      <c r="B29" s="197"/>
      <c r="C29" s="197"/>
      <c r="D29" s="197"/>
      <c r="E29" s="65" t="str">
        <f>IF(E23="","",VLOOKUP($I$5,ผลการประเมินกิจกรรม!B8:AI62,25))</f>
        <v/>
      </c>
      <c r="F29" s="201" t="s">
        <v>77</v>
      </c>
      <c r="G29" s="201"/>
      <c r="H29" s="201"/>
      <c r="I29" s="201"/>
      <c r="J29" s="201"/>
      <c r="K29" s="201"/>
    </row>
    <row r="30" spans="1:11" ht="28.2" customHeight="1" x14ac:dyDescent="0.25">
      <c r="A30" s="203" t="s">
        <v>78</v>
      </c>
      <c r="B30" s="204"/>
      <c r="C30" s="204"/>
      <c r="D30" s="204"/>
      <c r="E30" s="205"/>
      <c r="F30" s="197" t="s">
        <v>79</v>
      </c>
      <c r="G30" s="197"/>
      <c r="H30" s="197"/>
      <c r="I30" s="197"/>
      <c r="J30" s="197"/>
      <c r="K30" s="65" t="str">
        <f>IF(E23="","",VLOOKUP($I$5,ผลการประเมินกิจกรรม!B8:AI62,14))</f>
        <v/>
      </c>
    </row>
    <row r="31" spans="1:11" ht="28.2" customHeight="1" x14ac:dyDescent="0.25">
      <c r="A31" s="197" t="s">
        <v>80</v>
      </c>
      <c r="B31" s="197"/>
      <c r="C31" s="197"/>
      <c r="D31" s="197"/>
      <c r="E31" s="74" t="str">
        <f>IF(E23="","",VLOOKUP($I$5,ผลการประเมินกิจกรรม!B8:AI62,26))</f>
        <v/>
      </c>
      <c r="F31" s="194" t="s">
        <v>81</v>
      </c>
      <c r="G31" s="195"/>
      <c r="H31" s="195"/>
      <c r="I31" s="195"/>
      <c r="J31" s="196"/>
      <c r="K31" s="65" t="str">
        <f>IF(E23="","",VLOOKUP($I$5,ผลการประเมินกิจกรรม!B8:AI62,15))</f>
        <v/>
      </c>
    </row>
    <row r="32" spans="1:11" ht="28.2" customHeight="1" x14ac:dyDescent="0.25">
      <c r="A32" s="197" t="s">
        <v>82</v>
      </c>
      <c r="B32" s="197"/>
      <c r="C32" s="197"/>
      <c r="D32" s="197"/>
      <c r="E32" s="74" t="str">
        <f>IF(E23="","",VLOOKUP($I$5,ผลการประเมินกิจกรรม!B8:AI62,27))</f>
        <v/>
      </c>
      <c r="F32" s="194" t="s">
        <v>83</v>
      </c>
      <c r="G32" s="195"/>
      <c r="H32" s="195"/>
      <c r="I32" s="195"/>
      <c r="J32" s="196"/>
      <c r="K32" s="65" t="str">
        <f>IF(E23="","",VLOOKUP($I$5,ผลการประเมินกิจกรรม!B8:AI62,16))</f>
        <v/>
      </c>
    </row>
    <row r="33" spans="1:11" ht="28.2" customHeight="1" x14ac:dyDescent="0.25">
      <c r="A33" s="197" t="s">
        <v>84</v>
      </c>
      <c r="B33" s="197"/>
      <c r="C33" s="197"/>
      <c r="D33" s="197"/>
      <c r="E33" s="74" t="str">
        <f>IF(E23="","",VLOOKUP($I$5,ผลการประเมินกิจกรรม!B8:AI62,28))</f>
        <v/>
      </c>
      <c r="F33" s="194" t="s">
        <v>85</v>
      </c>
      <c r="G33" s="195"/>
      <c r="H33" s="195"/>
      <c r="I33" s="195"/>
      <c r="J33" s="196"/>
      <c r="K33" s="65" t="str">
        <f>IF(E23="","",VLOOKUP($I$5,ผลการประเมินกิจกรรม!B8:AI62,17))</f>
        <v/>
      </c>
    </row>
    <row r="34" spans="1:11" ht="28.2" customHeight="1" x14ac:dyDescent="0.25">
      <c r="A34" s="197" t="s">
        <v>86</v>
      </c>
      <c r="B34" s="197"/>
      <c r="C34" s="197"/>
      <c r="D34" s="197"/>
      <c r="E34" s="74" t="str">
        <f>IF(E23="","",VLOOKUP($I$5,ผลการประเมินกิจกรรม!B8:AI62,29))</f>
        <v/>
      </c>
      <c r="F34" s="197" t="s">
        <v>87</v>
      </c>
      <c r="G34" s="197"/>
      <c r="H34" s="197"/>
      <c r="I34" s="197"/>
      <c r="J34" s="197"/>
      <c r="K34" s="65" t="str">
        <f>IF(E23="","",VLOOKUP($I$5,ผลการประเมินกิจกรรม!B8:AI62,18))</f>
        <v/>
      </c>
    </row>
    <row r="35" spans="1:11" ht="28.2" customHeight="1" x14ac:dyDescent="0.25">
      <c r="A35" s="197" t="s">
        <v>88</v>
      </c>
      <c r="B35" s="197"/>
      <c r="C35" s="197"/>
      <c r="D35" s="197"/>
      <c r="E35" s="74" t="str">
        <f>IF(E23="","",VLOOKUP($I$5,ผลการประเมินกิจกรรม!B8:AI62,30))</f>
        <v/>
      </c>
      <c r="F35" s="193" t="s">
        <v>75</v>
      </c>
      <c r="G35" s="193"/>
      <c r="H35" s="193"/>
      <c r="I35" s="193"/>
      <c r="J35" s="193"/>
      <c r="K35" s="65" t="str">
        <f>IF(E23="","",VLOOKUP($I$5,ผลการประเมินกิจกรรม!B8:AI62,19))</f>
        <v/>
      </c>
    </row>
    <row r="36" spans="1:11" ht="28.2" customHeight="1" x14ac:dyDescent="0.25">
      <c r="A36" s="197" t="s">
        <v>89</v>
      </c>
      <c r="B36" s="197"/>
      <c r="C36" s="197"/>
      <c r="D36" s="197"/>
      <c r="E36" s="65" t="str">
        <f>IF(E23="","",VLOOKUP($I$5,ผลการประเมินกิจกรรม!B8:AI62,31))</f>
        <v/>
      </c>
      <c r="F36" s="206"/>
      <c r="G36" s="206"/>
      <c r="H36" s="206"/>
      <c r="I36" s="206"/>
      <c r="J36" s="206"/>
      <c r="K36" s="79"/>
    </row>
    <row r="37" spans="1:11" ht="28.2" customHeight="1" x14ac:dyDescent="0.25">
      <c r="A37" s="197" t="s">
        <v>90</v>
      </c>
      <c r="B37" s="197"/>
      <c r="C37" s="197"/>
      <c r="D37" s="197"/>
      <c r="E37" s="65" t="str">
        <f>IF(E23="","",VLOOKUP($I$5,ผลการประเมินกิจกรรม!B8:AI62,32))</f>
        <v/>
      </c>
      <c r="F37" s="202"/>
      <c r="G37" s="202"/>
      <c r="H37" s="202"/>
      <c r="I37" s="202"/>
      <c r="J37" s="202"/>
      <c r="K37" s="79"/>
    </row>
    <row r="38" spans="1:11" ht="28.2" customHeight="1" x14ac:dyDescent="0.25">
      <c r="A38" s="197" t="s">
        <v>91</v>
      </c>
      <c r="B38" s="197"/>
      <c r="C38" s="197"/>
      <c r="D38" s="197"/>
      <c r="E38" s="65" t="str">
        <f>IF(E23="","",VLOOKUP($I$5,ผลการประเมินกิจกรรม!B8:AI62,33))</f>
        <v/>
      </c>
      <c r="F38" s="75"/>
      <c r="G38" s="219"/>
      <c r="H38" s="219"/>
      <c r="I38" s="75"/>
      <c r="J38" s="219"/>
      <c r="K38" s="220"/>
    </row>
    <row r="39" spans="1:11" ht="28.2" customHeight="1" x14ac:dyDescent="0.25">
      <c r="A39" s="193" t="s">
        <v>75</v>
      </c>
      <c r="B39" s="193"/>
      <c r="C39" s="193"/>
      <c r="D39" s="193"/>
      <c r="E39" s="65" t="str">
        <f>IF(E23="","",VLOOKUP($I$5,ผลการประเมินกิจกรรม!B8:AI62,34))</f>
        <v/>
      </c>
      <c r="F39" s="75" t="s">
        <v>139</v>
      </c>
      <c r="G39" s="186"/>
      <c r="H39" s="186"/>
      <c r="I39" s="75" t="s">
        <v>139</v>
      </c>
      <c r="J39" s="186"/>
      <c r="K39" s="187"/>
    </row>
    <row r="40" spans="1:11" ht="28.2" customHeight="1" x14ac:dyDescent="0.25">
      <c r="A40" s="81"/>
      <c r="G40" s="184" t="str">
        <f>IF(ข้อมูลพื้นฐาน!H10="","","( " &amp; ข้อมูลพื้นฐาน!H10 &amp; " )")</f>
        <v/>
      </c>
      <c r="H40" s="184"/>
      <c r="J40" s="184" t="str">
        <f>IF(ข้อมูลพื้นฐาน!H7="","","( " &amp; ข้อมูลพื้นฐาน!H7 &amp; " )")</f>
        <v>( นายพิสิษฐ์ เจริญพันธ์ )</v>
      </c>
      <c r="K40" s="185"/>
    </row>
    <row r="41" spans="1:11" ht="28.2" customHeight="1" x14ac:dyDescent="0.25">
      <c r="A41" s="82"/>
      <c r="G41" s="184" t="s">
        <v>21</v>
      </c>
      <c r="H41" s="184"/>
      <c r="J41" s="184" t="s">
        <v>26</v>
      </c>
      <c r="K41" s="185"/>
    </row>
    <row r="42" spans="1:11" ht="28.2" customHeight="1" x14ac:dyDescent="0.25">
      <c r="A42" s="82"/>
      <c r="G42" s="75"/>
      <c r="K42" s="76"/>
    </row>
    <row r="43" spans="1:11" ht="28.2" customHeight="1" x14ac:dyDescent="0.25">
      <c r="A43" s="82"/>
      <c r="K43" s="76"/>
    </row>
    <row r="44" spans="1:11" ht="28.2" customHeight="1" x14ac:dyDescent="0.25">
      <c r="A44" s="83"/>
      <c r="B44" s="80"/>
      <c r="C44" s="80"/>
      <c r="D44" s="80"/>
      <c r="E44" s="80"/>
      <c r="F44" s="80"/>
      <c r="G44" s="80"/>
      <c r="H44" s="80"/>
      <c r="I44" s="80"/>
      <c r="J44" s="80"/>
      <c r="K44" s="84"/>
    </row>
  </sheetData>
  <sheetProtection algorithmName="SHA-512" hashValue="Nbycop+UANT6vSKnVSQInbE7OJsBqr1Ff/n+/sG6o9MB5tA6plIDB/1PLoraPloBPQXffXAWx+SqOhTjJnMZnA==" saltValue="rMNIDPpk21da/BbVIdMetQ==" spinCount="100000" sheet="1" objects="1" scenarios="1"/>
  <mergeCells count="62">
    <mergeCell ref="A6:A8"/>
    <mergeCell ref="B6:B8"/>
    <mergeCell ref="C6:C8"/>
    <mergeCell ref="D6:D8"/>
    <mergeCell ref="E6:F6"/>
    <mergeCell ref="A2:K2"/>
    <mergeCell ref="A3:E3"/>
    <mergeCell ref="F3:I3"/>
    <mergeCell ref="C4:D4"/>
    <mergeCell ref="D5:F5"/>
    <mergeCell ref="G6:H6"/>
    <mergeCell ref="I6:K6"/>
    <mergeCell ref="E7:E8"/>
    <mergeCell ref="F7:F8"/>
    <mergeCell ref="G7:G8"/>
    <mergeCell ref="H7:H8"/>
    <mergeCell ref="I7:I8"/>
    <mergeCell ref="J7:J8"/>
    <mergeCell ref="K7:K8"/>
    <mergeCell ref="A22:D22"/>
    <mergeCell ref="F22:K22"/>
    <mergeCell ref="A23:D23"/>
    <mergeCell ref="F23:J23"/>
    <mergeCell ref="A24:D24"/>
    <mergeCell ref="F24:J24"/>
    <mergeCell ref="A25:E25"/>
    <mergeCell ref="F25:J25"/>
    <mergeCell ref="A26:D26"/>
    <mergeCell ref="F26:J26"/>
    <mergeCell ref="A27:D27"/>
    <mergeCell ref="F27:J27"/>
    <mergeCell ref="B28:D28"/>
    <mergeCell ref="F28:J28"/>
    <mergeCell ref="A29:D29"/>
    <mergeCell ref="F29:K29"/>
    <mergeCell ref="A30:E30"/>
    <mergeCell ref="F30:J30"/>
    <mergeCell ref="F35:J35"/>
    <mergeCell ref="A36:D36"/>
    <mergeCell ref="F36:J36"/>
    <mergeCell ref="A31:D31"/>
    <mergeCell ref="F31:J31"/>
    <mergeCell ref="A32:D32"/>
    <mergeCell ref="F32:J32"/>
    <mergeCell ref="A33:D33"/>
    <mergeCell ref="F33:J33"/>
    <mergeCell ref="A20:B21"/>
    <mergeCell ref="G40:H40"/>
    <mergeCell ref="J40:K40"/>
    <mergeCell ref="G41:H41"/>
    <mergeCell ref="J41:K41"/>
    <mergeCell ref="A37:D37"/>
    <mergeCell ref="F37:J37"/>
    <mergeCell ref="A38:D38"/>
    <mergeCell ref="G38:H38"/>
    <mergeCell ref="J38:K38"/>
    <mergeCell ref="A39:D39"/>
    <mergeCell ref="G39:H39"/>
    <mergeCell ref="J39:K39"/>
    <mergeCell ref="A34:D34"/>
    <mergeCell ref="F34:J34"/>
    <mergeCell ref="A35:D35"/>
  </mergeCells>
  <printOptions horizontalCentered="1" verticalCentered="1"/>
  <pageMargins left="0" right="0" top="0" bottom="0" header="0" footer="0"/>
  <pageSetup paperSize="9" scale="64" orientation="portrait" horizontalDpi="4294967293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51E28E2-9156-4653-808B-26B2842D4EB5}">
          <x14:formula1>
            <xm:f>รายการ!$A$2:$A$56</xm:f>
          </x14:formula1>
          <xm:sqref>I5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EE4E56-E845-4484-8B44-A9C00D536117}">
  <dimension ref="A1:D56"/>
  <sheetViews>
    <sheetView workbookViewId="0">
      <selection activeCell="I16" sqref="I16"/>
    </sheetView>
  </sheetViews>
  <sheetFormatPr defaultRowHeight="13.8" x14ac:dyDescent="0.25"/>
  <sheetData>
    <row r="1" spans="1:4" x14ac:dyDescent="0.25">
      <c r="A1" t="s">
        <v>2</v>
      </c>
    </row>
    <row r="2" spans="1:4" x14ac:dyDescent="0.25">
      <c r="A2">
        <v>1</v>
      </c>
      <c r="B2" t="s">
        <v>136</v>
      </c>
      <c r="C2" t="s">
        <v>166</v>
      </c>
      <c r="D2" t="s">
        <v>166</v>
      </c>
    </row>
    <row r="3" spans="1:4" x14ac:dyDescent="0.25">
      <c r="A3">
        <v>2</v>
      </c>
      <c r="B3" t="s">
        <v>138</v>
      </c>
      <c r="C3" t="s">
        <v>137</v>
      </c>
      <c r="D3" t="s">
        <v>137</v>
      </c>
    </row>
    <row r="4" spans="1:4" x14ac:dyDescent="0.25">
      <c r="A4">
        <v>3</v>
      </c>
      <c r="C4" t="s">
        <v>136</v>
      </c>
      <c r="D4" t="s">
        <v>168</v>
      </c>
    </row>
    <row r="5" spans="1:4" x14ac:dyDescent="0.25">
      <c r="A5">
        <v>4</v>
      </c>
      <c r="C5" t="s">
        <v>138</v>
      </c>
      <c r="D5" t="s">
        <v>169</v>
      </c>
    </row>
    <row r="6" spans="1:4" x14ac:dyDescent="0.25">
      <c r="A6">
        <v>5</v>
      </c>
    </row>
    <row r="7" spans="1:4" x14ac:dyDescent="0.25">
      <c r="A7">
        <v>6</v>
      </c>
    </row>
    <row r="8" spans="1:4" x14ac:dyDescent="0.25">
      <c r="A8">
        <v>7</v>
      </c>
    </row>
    <row r="9" spans="1:4" x14ac:dyDescent="0.25">
      <c r="A9">
        <v>8</v>
      </c>
    </row>
    <row r="10" spans="1:4" x14ac:dyDescent="0.25">
      <c r="A10">
        <v>9</v>
      </c>
    </row>
    <row r="11" spans="1:4" x14ac:dyDescent="0.25">
      <c r="A11">
        <v>10</v>
      </c>
    </row>
    <row r="12" spans="1:4" x14ac:dyDescent="0.25">
      <c r="A12">
        <v>11</v>
      </c>
    </row>
    <row r="13" spans="1:4" x14ac:dyDescent="0.25">
      <c r="A13">
        <v>12</v>
      </c>
    </row>
    <row r="14" spans="1:4" x14ac:dyDescent="0.25">
      <c r="A14">
        <v>13</v>
      </c>
    </row>
    <row r="15" spans="1:4" x14ac:dyDescent="0.25">
      <c r="A15">
        <v>14</v>
      </c>
    </row>
    <row r="16" spans="1:4" x14ac:dyDescent="0.25">
      <c r="A16">
        <v>15</v>
      </c>
    </row>
    <row r="17" spans="1:1" x14ac:dyDescent="0.25">
      <c r="A17">
        <v>16</v>
      </c>
    </row>
    <row r="18" spans="1:1" x14ac:dyDescent="0.25">
      <c r="A18">
        <v>17</v>
      </c>
    </row>
    <row r="19" spans="1:1" x14ac:dyDescent="0.25">
      <c r="A19">
        <v>18</v>
      </c>
    </row>
    <row r="20" spans="1:1" x14ac:dyDescent="0.25">
      <c r="A20">
        <v>19</v>
      </c>
    </row>
    <row r="21" spans="1:1" x14ac:dyDescent="0.25">
      <c r="A21">
        <v>20</v>
      </c>
    </row>
    <row r="22" spans="1:1" x14ac:dyDescent="0.25">
      <c r="A22">
        <v>21</v>
      </c>
    </row>
    <row r="23" spans="1:1" x14ac:dyDescent="0.25">
      <c r="A23">
        <v>22</v>
      </c>
    </row>
    <row r="24" spans="1:1" x14ac:dyDescent="0.25">
      <c r="A24">
        <v>23</v>
      </c>
    </row>
    <row r="25" spans="1:1" x14ac:dyDescent="0.25">
      <c r="A25">
        <v>24</v>
      </c>
    </row>
    <row r="26" spans="1:1" x14ac:dyDescent="0.25">
      <c r="A26">
        <v>25</v>
      </c>
    </row>
    <row r="27" spans="1:1" x14ac:dyDescent="0.25">
      <c r="A27">
        <v>26</v>
      </c>
    </row>
    <row r="28" spans="1:1" x14ac:dyDescent="0.25">
      <c r="A28">
        <v>27</v>
      </c>
    </row>
    <row r="29" spans="1:1" x14ac:dyDescent="0.25">
      <c r="A29">
        <v>28</v>
      </c>
    </row>
    <row r="30" spans="1:1" x14ac:dyDescent="0.25">
      <c r="A30">
        <v>29</v>
      </c>
    </row>
    <row r="31" spans="1:1" x14ac:dyDescent="0.25">
      <c r="A31">
        <v>30</v>
      </c>
    </row>
    <row r="32" spans="1:1" x14ac:dyDescent="0.25">
      <c r="A32">
        <v>31</v>
      </c>
    </row>
    <row r="33" spans="1:1" x14ac:dyDescent="0.25">
      <c r="A33">
        <v>32</v>
      </c>
    </row>
    <row r="34" spans="1:1" x14ac:dyDescent="0.25">
      <c r="A34">
        <v>33</v>
      </c>
    </row>
    <row r="35" spans="1:1" x14ac:dyDescent="0.25">
      <c r="A35">
        <v>34</v>
      </c>
    </row>
    <row r="36" spans="1:1" x14ac:dyDescent="0.25">
      <c r="A36">
        <v>35</v>
      </c>
    </row>
    <row r="37" spans="1:1" x14ac:dyDescent="0.25">
      <c r="A37">
        <v>36</v>
      </c>
    </row>
    <row r="38" spans="1:1" x14ac:dyDescent="0.25">
      <c r="A38">
        <v>37</v>
      </c>
    </row>
    <row r="39" spans="1:1" x14ac:dyDescent="0.25">
      <c r="A39">
        <v>38</v>
      </c>
    </row>
    <row r="40" spans="1:1" x14ac:dyDescent="0.25">
      <c r="A40">
        <v>39</v>
      </c>
    </row>
    <row r="41" spans="1:1" x14ac:dyDescent="0.25">
      <c r="A41">
        <v>40</v>
      </c>
    </row>
    <row r="42" spans="1:1" x14ac:dyDescent="0.25">
      <c r="A42">
        <v>41</v>
      </c>
    </row>
    <row r="43" spans="1:1" x14ac:dyDescent="0.25">
      <c r="A43">
        <v>42</v>
      </c>
    </row>
    <row r="44" spans="1:1" x14ac:dyDescent="0.25">
      <c r="A44">
        <v>43</v>
      </c>
    </row>
    <row r="45" spans="1:1" x14ac:dyDescent="0.25">
      <c r="A45">
        <v>44</v>
      </c>
    </row>
    <row r="46" spans="1:1" x14ac:dyDescent="0.25">
      <c r="A46">
        <v>45</v>
      </c>
    </row>
    <row r="47" spans="1:1" x14ac:dyDescent="0.25">
      <c r="A47">
        <v>46</v>
      </c>
    </row>
    <row r="48" spans="1:1" x14ac:dyDescent="0.25">
      <c r="A48">
        <v>47</v>
      </c>
    </row>
    <row r="49" spans="1:1" x14ac:dyDescent="0.25">
      <c r="A49">
        <v>48</v>
      </c>
    </row>
    <row r="50" spans="1:1" x14ac:dyDescent="0.25">
      <c r="A50">
        <v>49</v>
      </c>
    </row>
    <row r="51" spans="1:1" x14ac:dyDescent="0.25">
      <c r="A51">
        <v>50</v>
      </c>
    </row>
    <row r="52" spans="1:1" x14ac:dyDescent="0.25">
      <c r="A52">
        <v>51</v>
      </c>
    </row>
    <row r="53" spans="1:1" x14ac:dyDescent="0.25">
      <c r="A53">
        <v>52</v>
      </c>
    </row>
    <row r="54" spans="1:1" x14ac:dyDescent="0.25">
      <c r="A54">
        <v>53</v>
      </c>
    </row>
    <row r="55" spans="1:1" x14ac:dyDescent="0.25">
      <c r="A55">
        <v>54</v>
      </c>
    </row>
    <row r="56" spans="1:1" x14ac:dyDescent="0.25">
      <c r="A56">
        <v>55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92D050"/>
  </sheetPr>
  <dimension ref="A1:Q62"/>
  <sheetViews>
    <sheetView view="pageBreakPreview" zoomScaleNormal="100" zoomScaleSheetLayoutView="100" workbookViewId="0">
      <pane xSplit="1" ySplit="7" topLeftCell="B8" activePane="bottomRight" state="frozen"/>
      <selection activeCell="K17" sqref="K17"/>
      <selection pane="topRight" activeCell="K17" sqref="K17"/>
      <selection pane="bottomLeft" activeCell="K17" sqref="K17"/>
      <selection pane="bottomRight" activeCell="I11" sqref="I11"/>
    </sheetView>
  </sheetViews>
  <sheetFormatPr defaultColWidth="8.8984375" defaultRowHeight="18" x14ac:dyDescent="0.25"/>
  <cols>
    <col min="1" max="2" width="8.8984375" style="24"/>
    <col min="3" max="3" width="30.3984375" style="24" customWidth="1"/>
    <col min="4" max="5" width="8.8984375" style="24"/>
    <col min="6" max="6" width="10.19921875" style="24" customWidth="1"/>
    <col min="7" max="8" width="8.8984375" style="24"/>
    <col min="9" max="9" width="11.69921875" style="24" customWidth="1"/>
    <col min="10" max="12" width="8.8984375" style="24"/>
    <col min="13" max="13" width="11.69921875" style="24" customWidth="1"/>
    <col min="14" max="14" width="11.09765625" style="24" customWidth="1"/>
    <col min="15" max="16" width="13.69921875" style="24" customWidth="1"/>
    <col min="17" max="16384" width="8.8984375" style="24"/>
  </cols>
  <sheetData>
    <row r="1" spans="1:17" ht="58.2" customHeight="1" x14ac:dyDescent="0.25">
      <c r="A1" s="139"/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  <c r="Q1" s="139"/>
    </row>
    <row r="2" spans="1:17" x14ac:dyDescent="0.25">
      <c r="B2" s="27"/>
      <c r="C2" s="27"/>
      <c r="D2" s="140" t="s">
        <v>96</v>
      </c>
      <c r="E2" s="140"/>
      <c r="F2" s="27">
        <f>ข้อมูลพื้นฐาน!$H$12</f>
        <v>0</v>
      </c>
      <c r="G2" s="27"/>
      <c r="H2" s="27"/>
      <c r="I2" s="27" t="s">
        <v>21</v>
      </c>
      <c r="J2" s="2" t="s">
        <v>31</v>
      </c>
      <c r="K2" s="141">
        <f>ข้อมูลพื้นฐาน!$H$10</f>
        <v>0</v>
      </c>
      <c r="L2" s="141"/>
      <c r="M2" s="141"/>
      <c r="N2" s="2" t="s">
        <v>32</v>
      </c>
      <c r="O2" s="27">
        <f>ข้อมูลพื้นฐาน!$H$11</f>
        <v>0</v>
      </c>
    </row>
    <row r="3" spans="1:17" x14ac:dyDescent="0.25">
      <c r="B3" s="27"/>
      <c r="C3" s="27"/>
      <c r="D3" s="27"/>
      <c r="E3" s="36" t="s">
        <v>1</v>
      </c>
      <c r="F3" s="27" t="str">
        <f>ข้อมูลพื้นฐาน!$H$6</f>
        <v>บุรีรัมย์ เขต 3</v>
      </c>
      <c r="G3" s="27"/>
      <c r="H3" s="27"/>
      <c r="I3" s="27" t="s">
        <v>26</v>
      </c>
      <c r="J3" s="27"/>
      <c r="K3" s="142" t="str">
        <f>ข้อมูลพื้นฐาน!$H$7</f>
        <v>นายพิสิษฐ์ เจริญพันธ์</v>
      </c>
      <c r="L3" s="142"/>
      <c r="M3" s="27"/>
      <c r="N3" s="27"/>
      <c r="O3" s="27"/>
    </row>
    <row r="5" spans="1:17" ht="25.2" customHeight="1" x14ac:dyDescent="0.25">
      <c r="A5" s="143" t="s">
        <v>2</v>
      </c>
      <c r="B5" s="144" t="s">
        <v>3</v>
      </c>
      <c r="C5" s="145" t="s">
        <v>40</v>
      </c>
      <c r="D5" s="148" t="s">
        <v>97</v>
      </c>
      <c r="E5" s="148"/>
      <c r="F5" s="148"/>
      <c r="G5" s="148"/>
      <c r="H5" s="148"/>
      <c r="I5" s="148"/>
      <c r="J5" s="148"/>
      <c r="K5" s="148"/>
      <c r="L5" s="148"/>
      <c r="M5" s="148"/>
      <c r="N5" s="148"/>
      <c r="O5" s="148"/>
      <c r="P5" s="148"/>
    </row>
    <row r="6" spans="1:17" x14ac:dyDescent="0.25">
      <c r="A6" s="143"/>
      <c r="B6" s="144"/>
      <c r="C6" s="145"/>
      <c r="D6" s="146" t="s">
        <v>62</v>
      </c>
      <c r="E6" s="146"/>
      <c r="F6" s="146"/>
      <c r="G6" s="146"/>
      <c r="H6" s="146"/>
      <c r="I6" s="146"/>
      <c r="J6" s="146"/>
      <c r="K6" s="146"/>
      <c r="L6" s="146"/>
      <c r="M6" s="147" t="s">
        <v>41</v>
      </c>
      <c r="N6" s="147"/>
      <c r="O6" s="147"/>
      <c r="P6" s="147"/>
    </row>
    <row r="7" spans="1:17" x14ac:dyDescent="0.25">
      <c r="A7" s="143"/>
      <c r="B7" s="144"/>
      <c r="C7" s="145"/>
      <c r="D7" s="3" t="s">
        <v>5</v>
      </c>
      <c r="E7" s="3" t="s">
        <v>6</v>
      </c>
      <c r="F7" s="3" t="s">
        <v>7</v>
      </c>
      <c r="G7" s="3" t="s">
        <v>8</v>
      </c>
      <c r="H7" s="3" t="s">
        <v>9</v>
      </c>
      <c r="I7" s="3" t="s">
        <v>10</v>
      </c>
      <c r="J7" s="3" t="s">
        <v>11</v>
      </c>
      <c r="K7" s="3" t="s">
        <v>12</v>
      </c>
      <c r="L7" s="3" t="s">
        <v>13</v>
      </c>
      <c r="M7" s="4" t="s">
        <v>38</v>
      </c>
      <c r="N7" s="4" t="s">
        <v>130</v>
      </c>
      <c r="O7" s="4"/>
      <c r="P7" s="4"/>
    </row>
    <row r="8" spans="1:17" ht="24.6" x14ac:dyDescent="0.25">
      <c r="A8" s="50">
        <v>1</v>
      </c>
      <c r="B8" s="85"/>
      <c r="C8" s="86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  <c r="O8" s="1"/>
      <c r="P8" s="1"/>
    </row>
    <row r="9" spans="1:17" ht="24.6" x14ac:dyDescent="0.25">
      <c r="A9" s="50">
        <v>2</v>
      </c>
      <c r="B9" s="85"/>
      <c r="C9" s="86"/>
      <c r="D9" s="87"/>
      <c r="E9" s="87"/>
      <c r="F9" s="87"/>
      <c r="G9" s="87"/>
      <c r="H9" s="87"/>
      <c r="I9" s="87"/>
      <c r="J9" s="87"/>
      <c r="K9" s="87"/>
      <c r="L9" s="87"/>
      <c r="M9" s="87"/>
      <c r="N9" s="87"/>
      <c r="O9" s="1"/>
      <c r="P9" s="1"/>
    </row>
    <row r="10" spans="1:17" ht="24.6" x14ac:dyDescent="0.25">
      <c r="A10" s="50">
        <v>3</v>
      </c>
      <c r="B10" s="85"/>
      <c r="C10" s="86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1"/>
      <c r="P10" s="1"/>
    </row>
    <row r="11" spans="1:17" ht="24.6" x14ac:dyDescent="0.25">
      <c r="A11" s="50">
        <v>4</v>
      </c>
      <c r="B11" s="85"/>
      <c r="C11" s="86"/>
      <c r="D11" s="87"/>
      <c r="E11" s="87"/>
      <c r="F11" s="87"/>
      <c r="G11" s="87"/>
      <c r="H11" s="87"/>
      <c r="I11" s="87"/>
      <c r="J11" s="87"/>
      <c r="K11" s="87"/>
      <c r="L11" s="87"/>
      <c r="M11" s="87"/>
      <c r="N11" s="87"/>
      <c r="O11" s="1"/>
      <c r="P11" s="1"/>
    </row>
    <row r="12" spans="1:17" ht="24.6" x14ac:dyDescent="0.25">
      <c r="A12" s="50">
        <v>5</v>
      </c>
      <c r="B12" s="85"/>
      <c r="C12" s="86"/>
      <c r="D12" s="87"/>
      <c r="E12" s="87"/>
      <c r="F12" s="87"/>
      <c r="G12" s="87"/>
      <c r="H12" s="87"/>
      <c r="I12" s="87"/>
      <c r="J12" s="87"/>
      <c r="K12" s="87"/>
      <c r="L12" s="87"/>
      <c r="M12" s="87"/>
      <c r="N12" s="87"/>
      <c r="O12" s="1"/>
      <c r="P12" s="1"/>
    </row>
    <row r="13" spans="1:17" ht="24.6" x14ac:dyDescent="0.25">
      <c r="A13" s="50">
        <v>6</v>
      </c>
      <c r="B13" s="85"/>
      <c r="C13" s="88"/>
      <c r="D13" s="87"/>
      <c r="E13" s="87"/>
      <c r="F13" s="87"/>
      <c r="G13" s="87"/>
      <c r="H13" s="87"/>
      <c r="I13" s="87"/>
      <c r="J13" s="87"/>
      <c r="K13" s="87"/>
      <c r="L13" s="87"/>
      <c r="M13" s="87"/>
      <c r="N13" s="87"/>
      <c r="O13" s="1"/>
      <c r="P13" s="1"/>
    </row>
    <row r="14" spans="1:17" ht="24.6" x14ac:dyDescent="0.25">
      <c r="A14" s="50">
        <v>7</v>
      </c>
      <c r="B14" s="85"/>
      <c r="C14" s="88"/>
      <c r="D14" s="87"/>
      <c r="E14" s="87"/>
      <c r="F14" s="87"/>
      <c r="G14" s="87"/>
      <c r="H14" s="87"/>
      <c r="I14" s="87"/>
      <c r="J14" s="87"/>
      <c r="K14" s="87"/>
      <c r="L14" s="87"/>
      <c r="M14" s="87"/>
      <c r="N14" s="87"/>
      <c r="O14" s="1"/>
      <c r="P14" s="1"/>
    </row>
    <row r="15" spans="1:17" ht="24.6" x14ac:dyDescent="0.25">
      <c r="A15" s="50">
        <v>8</v>
      </c>
      <c r="B15" s="85"/>
      <c r="C15" s="88"/>
      <c r="D15" s="87"/>
      <c r="E15" s="87"/>
      <c r="F15" s="87"/>
      <c r="G15" s="87"/>
      <c r="H15" s="87"/>
      <c r="I15" s="87"/>
      <c r="J15" s="87"/>
      <c r="K15" s="87"/>
      <c r="L15" s="87"/>
      <c r="M15" s="87"/>
      <c r="N15" s="87"/>
      <c r="O15" s="1"/>
      <c r="P15" s="1"/>
    </row>
    <row r="16" spans="1:17" ht="24.6" x14ac:dyDescent="0.25">
      <c r="A16" s="50">
        <v>9</v>
      </c>
      <c r="B16" s="85"/>
      <c r="C16" s="88"/>
      <c r="D16" s="87"/>
      <c r="E16" s="87"/>
      <c r="F16" s="87"/>
      <c r="G16" s="87"/>
      <c r="H16" s="87"/>
      <c r="I16" s="87"/>
      <c r="J16" s="87"/>
      <c r="K16" s="87"/>
      <c r="L16" s="87"/>
      <c r="M16" s="87"/>
      <c r="N16" s="87"/>
      <c r="O16" s="1"/>
      <c r="P16" s="1"/>
    </row>
    <row r="17" spans="1:16" ht="24.6" x14ac:dyDescent="0.25">
      <c r="A17" s="50">
        <v>10</v>
      </c>
      <c r="B17" s="85"/>
      <c r="C17" s="88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7"/>
      <c r="O17" s="1"/>
      <c r="P17" s="1"/>
    </row>
    <row r="18" spans="1:16" ht="24.6" x14ac:dyDescent="0.25">
      <c r="A18" s="50">
        <v>11</v>
      </c>
      <c r="B18" s="85"/>
      <c r="C18" s="88"/>
      <c r="D18" s="87"/>
      <c r="E18" s="87"/>
      <c r="F18" s="87"/>
      <c r="G18" s="87"/>
      <c r="H18" s="87"/>
      <c r="I18" s="87"/>
      <c r="J18" s="87"/>
      <c r="K18" s="87"/>
      <c r="L18" s="87"/>
      <c r="M18" s="87"/>
      <c r="N18" s="87"/>
      <c r="O18" s="1"/>
      <c r="P18" s="1"/>
    </row>
    <row r="19" spans="1:16" ht="24.6" x14ac:dyDescent="0.25">
      <c r="A19" s="50">
        <v>12</v>
      </c>
      <c r="B19" s="85"/>
      <c r="C19" s="88"/>
      <c r="D19" s="87"/>
      <c r="E19" s="87"/>
      <c r="F19" s="87"/>
      <c r="G19" s="87"/>
      <c r="H19" s="87"/>
      <c r="I19" s="87"/>
      <c r="J19" s="87"/>
      <c r="K19" s="87"/>
      <c r="L19" s="87"/>
      <c r="M19" s="87"/>
      <c r="N19" s="87"/>
      <c r="O19" s="1"/>
      <c r="P19" s="1"/>
    </row>
    <row r="20" spans="1:16" ht="24.6" x14ac:dyDescent="0.25">
      <c r="A20" s="50">
        <v>13</v>
      </c>
      <c r="B20" s="85"/>
      <c r="C20" s="88"/>
      <c r="D20" s="87"/>
      <c r="E20" s="87"/>
      <c r="F20" s="87"/>
      <c r="G20" s="87"/>
      <c r="H20" s="87"/>
      <c r="I20" s="87"/>
      <c r="J20" s="87"/>
      <c r="K20" s="87"/>
      <c r="L20" s="87"/>
      <c r="M20" s="87"/>
      <c r="N20" s="87"/>
      <c r="O20" s="1"/>
      <c r="P20" s="1"/>
    </row>
    <row r="21" spans="1:16" ht="24.6" x14ac:dyDescent="0.25">
      <c r="A21" s="50">
        <v>14</v>
      </c>
      <c r="B21" s="85"/>
      <c r="C21" s="88"/>
      <c r="D21" s="87"/>
      <c r="E21" s="87"/>
      <c r="F21" s="87"/>
      <c r="G21" s="87"/>
      <c r="H21" s="87"/>
      <c r="I21" s="87"/>
      <c r="J21" s="87"/>
      <c r="K21" s="87"/>
      <c r="L21" s="87"/>
      <c r="M21" s="87"/>
      <c r="N21" s="87"/>
      <c r="O21" s="1"/>
      <c r="P21" s="1"/>
    </row>
    <row r="22" spans="1:16" ht="24.6" x14ac:dyDescent="0.25">
      <c r="A22" s="50">
        <v>15</v>
      </c>
      <c r="B22" s="85"/>
      <c r="C22" s="88"/>
      <c r="D22" s="87"/>
      <c r="E22" s="87"/>
      <c r="F22" s="87"/>
      <c r="G22" s="87"/>
      <c r="H22" s="87"/>
      <c r="I22" s="87"/>
      <c r="J22" s="87"/>
      <c r="K22" s="87"/>
      <c r="L22" s="87"/>
      <c r="M22" s="87"/>
      <c r="N22" s="87"/>
      <c r="O22" s="1"/>
      <c r="P22" s="1"/>
    </row>
    <row r="23" spans="1:16" ht="24.6" x14ac:dyDescent="0.25">
      <c r="A23" s="50">
        <v>16</v>
      </c>
      <c r="B23" s="85"/>
      <c r="C23" s="88"/>
      <c r="D23" s="87"/>
      <c r="E23" s="87"/>
      <c r="F23" s="87"/>
      <c r="G23" s="87"/>
      <c r="H23" s="87"/>
      <c r="I23" s="87"/>
      <c r="J23" s="87"/>
      <c r="K23" s="87"/>
      <c r="L23" s="87"/>
      <c r="M23" s="87"/>
      <c r="N23" s="87"/>
      <c r="O23" s="1"/>
      <c r="P23" s="1"/>
    </row>
    <row r="24" spans="1:16" ht="21" x14ac:dyDescent="0.25">
      <c r="A24" s="50">
        <v>17</v>
      </c>
      <c r="B24" s="85"/>
      <c r="C24" s="88"/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1"/>
      <c r="P24" s="1"/>
    </row>
    <row r="25" spans="1:16" ht="21" x14ac:dyDescent="0.25">
      <c r="A25" s="50">
        <v>18</v>
      </c>
      <c r="B25" s="85"/>
      <c r="C25" s="88"/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1"/>
      <c r="P25" s="1"/>
    </row>
    <row r="26" spans="1:16" ht="21" x14ac:dyDescent="0.25">
      <c r="A26" s="50">
        <v>19</v>
      </c>
      <c r="B26" s="85"/>
      <c r="C26" s="88"/>
      <c r="D26" s="87"/>
      <c r="E26" s="87"/>
      <c r="F26" s="87"/>
      <c r="G26" s="87"/>
      <c r="H26" s="87"/>
      <c r="I26" s="87"/>
      <c r="J26" s="87"/>
      <c r="K26" s="87"/>
      <c r="L26" s="87"/>
      <c r="M26" s="87"/>
      <c r="N26" s="87"/>
      <c r="O26" s="1"/>
      <c r="P26" s="1"/>
    </row>
    <row r="27" spans="1:16" ht="21" x14ac:dyDescent="0.25">
      <c r="A27" s="50">
        <v>20</v>
      </c>
      <c r="B27" s="85"/>
      <c r="C27" s="88"/>
      <c r="D27" s="87"/>
      <c r="E27" s="87"/>
      <c r="F27" s="87"/>
      <c r="G27" s="87"/>
      <c r="H27" s="87"/>
      <c r="I27" s="87"/>
      <c r="J27" s="87"/>
      <c r="K27" s="87"/>
      <c r="L27" s="87"/>
      <c r="M27" s="87"/>
      <c r="N27" s="87"/>
      <c r="O27" s="1"/>
      <c r="P27" s="1"/>
    </row>
    <row r="28" spans="1:16" ht="21" x14ac:dyDescent="0.25">
      <c r="A28" s="50">
        <v>21</v>
      </c>
      <c r="B28" s="85"/>
      <c r="C28" s="88"/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1"/>
      <c r="P28" s="1"/>
    </row>
    <row r="29" spans="1:16" ht="21" x14ac:dyDescent="0.25">
      <c r="A29" s="50">
        <v>22</v>
      </c>
      <c r="B29" s="85"/>
      <c r="C29" s="88"/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1"/>
      <c r="P29" s="1"/>
    </row>
    <row r="30" spans="1:16" ht="21" x14ac:dyDescent="0.25">
      <c r="A30" s="50">
        <v>23</v>
      </c>
      <c r="B30" s="85"/>
      <c r="C30" s="88"/>
      <c r="D30" s="87"/>
      <c r="E30" s="87"/>
      <c r="F30" s="87"/>
      <c r="G30" s="87"/>
      <c r="H30" s="87"/>
      <c r="I30" s="87"/>
      <c r="J30" s="87"/>
      <c r="K30" s="87"/>
      <c r="L30" s="87"/>
      <c r="M30" s="87"/>
      <c r="N30" s="87"/>
      <c r="O30" s="1"/>
      <c r="P30" s="1"/>
    </row>
    <row r="31" spans="1:16" ht="21" x14ac:dyDescent="0.25">
      <c r="A31" s="50">
        <v>24</v>
      </c>
      <c r="B31" s="85"/>
      <c r="C31" s="88"/>
      <c r="D31" s="87"/>
      <c r="E31" s="87"/>
      <c r="F31" s="87"/>
      <c r="G31" s="87"/>
      <c r="H31" s="87"/>
      <c r="I31" s="87"/>
      <c r="J31" s="87"/>
      <c r="K31" s="87"/>
      <c r="L31" s="87"/>
      <c r="M31" s="87"/>
      <c r="N31" s="87"/>
      <c r="O31" s="1"/>
      <c r="P31" s="1"/>
    </row>
    <row r="32" spans="1:16" ht="21" x14ac:dyDescent="0.25">
      <c r="A32" s="50">
        <v>25</v>
      </c>
      <c r="B32" s="85"/>
      <c r="C32" s="88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1"/>
      <c r="P32" s="1"/>
    </row>
    <row r="33" spans="1:16" ht="21" x14ac:dyDescent="0.25">
      <c r="A33" s="50">
        <v>26</v>
      </c>
      <c r="B33" s="85"/>
      <c r="C33" s="88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  <c r="O33" s="1"/>
      <c r="P33" s="1"/>
    </row>
    <row r="34" spans="1:16" ht="21" x14ac:dyDescent="0.25">
      <c r="A34" s="50">
        <v>27</v>
      </c>
      <c r="B34" s="85"/>
      <c r="C34" s="88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1"/>
      <c r="P34" s="1"/>
    </row>
    <row r="35" spans="1:16" ht="21" x14ac:dyDescent="0.25">
      <c r="A35" s="50">
        <v>28</v>
      </c>
      <c r="B35" s="85"/>
      <c r="C35" s="88"/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1"/>
      <c r="P35" s="1"/>
    </row>
    <row r="36" spans="1:16" ht="21" x14ac:dyDescent="0.25">
      <c r="A36" s="50">
        <v>29</v>
      </c>
      <c r="B36" s="85"/>
      <c r="C36" s="88"/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1"/>
      <c r="P36" s="1"/>
    </row>
    <row r="37" spans="1:16" ht="21" x14ac:dyDescent="0.25">
      <c r="A37" s="50">
        <v>30</v>
      </c>
      <c r="B37" s="85"/>
      <c r="C37" s="88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1"/>
      <c r="P37" s="1"/>
    </row>
    <row r="38" spans="1:16" ht="21" x14ac:dyDescent="0.25">
      <c r="A38" s="50">
        <v>31</v>
      </c>
      <c r="B38" s="85"/>
      <c r="C38" s="88"/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1"/>
      <c r="P38" s="1"/>
    </row>
    <row r="39" spans="1:16" ht="21" x14ac:dyDescent="0.25">
      <c r="A39" s="50">
        <v>32</v>
      </c>
      <c r="B39" s="85"/>
      <c r="C39" s="88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1"/>
      <c r="P39" s="1"/>
    </row>
    <row r="40" spans="1:16" ht="21" x14ac:dyDescent="0.25">
      <c r="A40" s="50">
        <v>33</v>
      </c>
      <c r="B40" s="85"/>
      <c r="C40" s="88"/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1"/>
      <c r="P40" s="1"/>
    </row>
    <row r="41" spans="1:16" ht="21" x14ac:dyDescent="0.25">
      <c r="A41" s="50">
        <v>34</v>
      </c>
      <c r="B41" s="85"/>
      <c r="C41" s="88"/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1"/>
      <c r="P41" s="1"/>
    </row>
    <row r="42" spans="1:16" ht="21" x14ac:dyDescent="0.25">
      <c r="A42" s="50">
        <v>35</v>
      </c>
      <c r="B42" s="85"/>
      <c r="C42" s="88"/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1"/>
      <c r="P42" s="1"/>
    </row>
    <row r="43" spans="1:16" ht="21" x14ac:dyDescent="0.25">
      <c r="A43" s="50">
        <v>36</v>
      </c>
      <c r="B43" s="85"/>
      <c r="C43" s="88"/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1"/>
      <c r="P43" s="1"/>
    </row>
    <row r="44" spans="1:16" ht="21" x14ac:dyDescent="0.25">
      <c r="A44" s="50">
        <v>37</v>
      </c>
      <c r="B44" s="85"/>
      <c r="C44" s="88"/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1"/>
      <c r="P44" s="1"/>
    </row>
    <row r="45" spans="1:16" ht="21" x14ac:dyDescent="0.25">
      <c r="A45" s="50">
        <v>38</v>
      </c>
      <c r="B45" s="85"/>
      <c r="C45" s="88"/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1"/>
      <c r="P45" s="1"/>
    </row>
    <row r="46" spans="1:16" ht="21" x14ac:dyDescent="0.25">
      <c r="A46" s="50">
        <v>39</v>
      </c>
      <c r="B46" s="85"/>
      <c r="C46" s="88"/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1"/>
      <c r="P46" s="1"/>
    </row>
    <row r="47" spans="1:16" ht="21" x14ac:dyDescent="0.25">
      <c r="A47" s="50">
        <v>40</v>
      </c>
      <c r="B47" s="85"/>
      <c r="C47" s="88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1"/>
      <c r="P47" s="1"/>
    </row>
    <row r="48" spans="1:16" ht="21" x14ac:dyDescent="0.25">
      <c r="A48" s="50">
        <v>41</v>
      </c>
      <c r="B48" s="85"/>
      <c r="C48" s="88"/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1"/>
      <c r="P48" s="1"/>
    </row>
    <row r="49" spans="1:16" ht="21" x14ac:dyDescent="0.25">
      <c r="A49" s="50">
        <v>42</v>
      </c>
      <c r="B49" s="85"/>
      <c r="C49" s="88"/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1"/>
      <c r="P49" s="1"/>
    </row>
    <row r="50" spans="1:16" ht="21" x14ac:dyDescent="0.25">
      <c r="A50" s="50">
        <v>43</v>
      </c>
      <c r="B50" s="85"/>
      <c r="C50" s="88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1"/>
      <c r="P50" s="1"/>
    </row>
    <row r="51" spans="1:16" ht="21" x14ac:dyDescent="0.25">
      <c r="A51" s="50">
        <v>44</v>
      </c>
      <c r="B51" s="85"/>
      <c r="C51" s="88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1"/>
      <c r="P51" s="1"/>
    </row>
    <row r="52" spans="1:16" ht="21" x14ac:dyDescent="0.25">
      <c r="A52" s="50">
        <v>45</v>
      </c>
      <c r="B52" s="85"/>
      <c r="C52" s="88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1"/>
      <c r="P52" s="1"/>
    </row>
    <row r="53" spans="1:16" ht="21" x14ac:dyDescent="0.25">
      <c r="A53" s="50">
        <v>46</v>
      </c>
      <c r="B53" s="85"/>
      <c r="C53" s="88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1"/>
      <c r="P53" s="1"/>
    </row>
    <row r="54" spans="1:16" ht="21" x14ac:dyDescent="0.25">
      <c r="A54" s="50">
        <v>47</v>
      </c>
      <c r="B54" s="85"/>
      <c r="C54" s="88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1"/>
      <c r="P54" s="1"/>
    </row>
    <row r="55" spans="1:16" ht="21" x14ac:dyDescent="0.25">
      <c r="A55" s="50">
        <v>48</v>
      </c>
      <c r="B55" s="85"/>
      <c r="C55" s="88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1"/>
      <c r="P55" s="1"/>
    </row>
    <row r="56" spans="1:16" ht="21" x14ac:dyDescent="0.25">
      <c r="A56" s="50">
        <v>49</v>
      </c>
      <c r="B56" s="85"/>
      <c r="C56" s="88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1"/>
      <c r="P56" s="1"/>
    </row>
    <row r="57" spans="1:16" ht="21" x14ac:dyDescent="0.25">
      <c r="A57" s="50">
        <v>50</v>
      </c>
      <c r="B57" s="85"/>
      <c r="C57" s="88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1"/>
      <c r="P57" s="1"/>
    </row>
    <row r="58" spans="1:16" ht="21" x14ac:dyDescent="0.25">
      <c r="A58" s="50">
        <v>51</v>
      </c>
      <c r="B58" s="85"/>
      <c r="C58" s="88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1"/>
      <c r="P58" s="1"/>
    </row>
    <row r="59" spans="1:16" ht="21" x14ac:dyDescent="0.25">
      <c r="A59" s="50">
        <v>52</v>
      </c>
      <c r="B59" s="85"/>
      <c r="C59" s="88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1"/>
      <c r="P59" s="1"/>
    </row>
    <row r="60" spans="1:16" ht="21" x14ac:dyDescent="0.25">
      <c r="A60" s="50">
        <v>53</v>
      </c>
      <c r="B60" s="85"/>
      <c r="C60" s="88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1"/>
      <c r="P60" s="1"/>
    </row>
    <row r="61" spans="1:16" ht="21" x14ac:dyDescent="0.25">
      <c r="A61" s="50">
        <v>54</v>
      </c>
      <c r="B61" s="85"/>
      <c r="C61" s="88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1"/>
      <c r="P61" s="1"/>
    </row>
    <row r="62" spans="1:16" ht="21" x14ac:dyDescent="0.25">
      <c r="A62" s="50">
        <v>55</v>
      </c>
      <c r="B62" s="85"/>
      <c r="C62" s="88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1"/>
      <c r="P62" s="1"/>
    </row>
  </sheetData>
  <sheetProtection algorithmName="SHA-512" hashValue="/b2NdH/rZOwrJ3BG1H2iWCo48O9Ow7NhjWyEpep8977vaPovM8PxfsI3uLThJRPE8fOQWdIauFcqsUXom08+UA==" saltValue="4pOZoT7i3kckzDhSDVun9w==" spinCount="100000" sheet="1" objects="1" scenarios="1"/>
  <protectedRanges>
    <protectedRange sqref="C8:C12" name="ช่วง1"/>
  </protectedRanges>
  <mergeCells count="10">
    <mergeCell ref="A1:Q1"/>
    <mergeCell ref="D2:E2"/>
    <mergeCell ref="K2:M2"/>
    <mergeCell ref="K3:L3"/>
    <mergeCell ref="A5:A7"/>
    <mergeCell ref="B5:B7"/>
    <mergeCell ref="C5:C7"/>
    <mergeCell ref="D6:L6"/>
    <mergeCell ref="M6:P6"/>
    <mergeCell ref="D5:P5"/>
  </mergeCells>
  <dataValidations count="1">
    <dataValidation type="whole" allowBlank="1" showInputMessage="1" showErrorMessage="1" sqref="D8:P62" xr:uid="{DA6E52CF-CE94-4F97-B83C-4D1397CD204E}">
      <formula1>0</formula1>
      <formula2>50</formula2>
    </dataValidation>
  </dataValidations>
  <pageMargins left="0.7" right="0.7" top="0.75" bottom="0.75" header="0.3" footer="0.3"/>
  <pageSetup paperSize="9" scale="41" orientation="portrait" horizont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92D050"/>
  </sheetPr>
  <dimension ref="A1:Q62"/>
  <sheetViews>
    <sheetView view="pageBreakPreview" zoomScaleNormal="100" zoomScaleSheetLayoutView="100" workbookViewId="0">
      <pane xSplit="1" ySplit="7" topLeftCell="B54" activePane="bottomRight" state="frozen"/>
      <selection activeCell="K17" sqref="K17"/>
      <selection pane="topRight" activeCell="K17" sqref="K17"/>
      <selection pane="bottomLeft" activeCell="K17" sqref="K17"/>
      <selection pane="bottomRight" activeCell="J54" sqref="J54"/>
    </sheetView>
  </sheetViews>
  <sheetFormatPr defaultColWidth="8.8984375" defaultRowHeight="18" x14ac:dyDescent="0.25"/>
  <cols>
    <col min="1" max="2" width="8.8984375" style="24"/>
    <col min="3" max="3" width="30.3984375" style="24" customWidth="1"/>
    <col min="4" max="5" width="8.8984375" style="24"/>
    <col min="6" max="6" width="10.19921875" style="24" customWidth="1"/>
    <col min="7" max="8" width="8.8984375" style="24"/>
    <col min="9" max="9" width="11.69921875" style="24" customWidth="1"/>
    <col min="10" max="12" width="8.8984375" style="24"/>
    <col min="13" max="13" width="11.69921875" style="24" customWidth="1"/>
    <col min="14" max="14" width="11.09765625" style="24" customWidth="1"/>
    <col min="15" max="16" width="13.69921875" style="24" customWidth="1"/>
    <col min="17" max="16384" width="8.8984375" style="24"/>
  </cols>
  <sheetData>
    <row r="1" spans="1:17" ht="58.2" customHeight="1" x14ac:dyDescent="0.25">
      <c r="A1" s="139"/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  <c r="Q1" s="139"/>
    </row>
    <row r="2" spans="1:17" x14ac:dyDescent="0.25">
      <c r="B2" s="27"/>
      <c r="C2" s="27"/>
      <c r="D2" s="140" t="s">
        <v>96</v>
      </c>
      <c r="E2" s="140"/>
      <c r="F2" s="27">
        <f>ข้อมูลพื้นฐาน!$H$12</f>
        <v>0</v>
      </c>
      <c r="G2" s="27"/>
      <c r="H2" s="27"/>
      <c r="I2" s="27" t="s">
        <v>21</v>
      </c>
      <c r="J2" s="2" t="s">
        <v>31</v>
      </c>
      <c r="K2" s="141">
        <f>ข้อมูลพื้นฐาน!$H$10</f>
        <v>0</v>
      </c>
      <c r="L2" s="141"/>
      <c r="M2" s="141"/>
      <c r="N2" s="2" t="s">
        <v>32</v>
      </c>
      <c r="O2" s="27">
        <f>ข้อมูลพื้นฐาน!$H$11</f>
        <v>0</v>
      </c>
    </row>
    <row r="3" spans="1:17" x14ac:dyDescent="0.25">
      <c r="B3" s="27"/>
      <c r="C3" s="27"/>
      <c r="D3" s="27"/>
      <c r="E3" s="36" t="s">
        <v>1</v>
      </c>
      <c r="F3" s="27" t="str">
        <f>ข้อมูลพื้นฐาน!$H$6</f>
        <v>บุรีรัมย์ เขต 3</v>
      </c>
      <c r="G3" s="27"/>
      <c r="H3" s="27"/>
      <c r="I3" s="27" t="s">
        <v>26</v>
      </c>
      <c r="J3" s="27"/>
      <c r="K3" s="142" t="str">
        <f>ข้อมูลพื้นฐาน!$H$7</f>
        <v>นายพิสิษฐ์ เจริญพันธ์</v>
      </c>
      <c r="L3" s="142"/>
      <c r="M3" s="27"/>
      <c r="N3" s="27"/>
      <c r="O3" s="27"/>
    </row>
    <row r="5" spans="1:17" ht="25.2" customHeight="1" x14ac:dyDescent="0.25">
      <c r="A5" s="148" t="s">
        <v>2</v>
      </c>
      <c r="B5" s="149" t="s">
        <v>3</v>
      </c>
      <c r="C5" s="148" t="s">
        <v>40</v>
      </c>
      <c r="D5" s="148" t="s">
        <v>98</v>
      </c>
      <c r="E5" s="148"/>
      <c r="F5" s="148"/>
      <c r="G5" s="148"/>
      <c r="H5" s="148"/>
      <c r="I5" s="148"/>
      <c r="J5" s="148"/>
      <c r="K5" s="148"/>
      <c r="L5" s="148"/>
      <c r="M5" s="148"/>
      <c r="N5" s="148"/>
      <c r="O5" s="148"/>
      <c r="P5" s="148"/>
    </row>
    <row r="6" spans="1:17" x14ac:dyDescent="0.25">
      <c r="A6" s="148"/>
      <c r="B6" s="149"/>
      <c r="C6" s="148"/>
      <c r="D6" s="146" t="s">
        <v>62</v>
      </c>
      <c r="E6" s="146"/>
      <c r="F6" s="146"/>
      <c r="G6" s="146"/>
      <c r="H6" s="146"/>
      <c r="I6" s="146"/>
      <c r="J6" s="146"/>
      <c r="K6" s="146"/>
      <c r="L6" s="146"/>
      <c r="M6" s="147" t="s">
        <v>41</v>
      </c>
      <c r="N6" s="147"/>
      <c r="O6" s="147"/>
      <c r="P6" s="147"/>
    </row>
    <row r="7" spans="1:17" x14ac:dyDescent="0.25">
      <c r="A7" s="148"/>
      <c r="B7" s="149"/>
      <c r="C7" s="148"/>
      <c r="D7" s="3" t="s">
        <v>5</v>
      </c>
      <c r="E7" s="3" t="s">
        <v>6</v>
      </c>
      <c r="F7" s="3" t="s">
        <v>7</v>
      </c>
      <c r="G7" s="3" t="s">
        <v>8</v>
      </c>
      <c r="H7" s="3" t="s">
        <v>9</v>
      </c>
      <c r="I7" s="3" t="s">
        <v>10</v>
      </c>
      <c r="J7" s="3" t="s">
        <v>11</v>
      </c>
      <c r="K7" s="3" t="s">
        <v>12</v>
      </c>
      <c r="L7" s="3" t="s">
        <v>13</v>
      </c>
      <c r="M7" s="4" t="s">
        <v>38</v>
      </c>
      <c r="N7" s="4" t="s">
        <v>130</v>
      </c>
      <c r="O7" s="4"/>
      <c r="P7" s="4"/>
    </row>
    <row r="8" spans="1:17" ht="21" x14ac:dyDescent="0.25">
      <c r="A8" s="50">
        <v>1</v>
      </c>
      <c r="B8" s="50" t="str">
        <f>IF('คะแนนภาคเรียนที่ 1'!B8="","",'คะแนนภาคเรียนที่ 1'!B8)</f>
        <v/>
      </c>
      <c r="C8" s="51" t="str">
        <f>IF('คะแนนภาคเรียนที่ 1'!C8="","",'คะแนนภาคเรียนที่ 1'!C8)</f>
        <v/>
      </c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  <c r="O8" s="1"/>
      <c r="P8" s="1"/>
    </row>
    <row r="9" spans="1:17" ht="21" x14ac:dyDescent="0.25">
      <c r="A9" s="50">
        <v>2</v>
      </c>
      <c r="B9" s="50" t="str">
        <f>IF('คะแนนภาคเรียนที่ 1'!B9="","",'คะแนนภาคเรียนที่ 1'!B9)</f>
        <v/>
      </c>
      <c r="C9" s="51" t="str">
        <f>IF('คะแนนภาคเรียนที่ 1'!C9="","",'คะแนนภาคเรียนที่ 1'!C9)</f>
        <v/>
      </c>
      <c r="D9" s="87"/>
      <c r="E9" s="87"/>
      <c r="F9" s="87"/>
      <c r="G9" s="87"/>
      <c r="H9" s="87"/>
      <c r="I9" s="87"/>
      <c r="J9" s="87"/>
      <c r="K9" s="87"/>
      <c r="L9" s="87"/>
      <c r="M9" s="87"/>
      <c r="N9" s="87"/>
      <c r="O9" s="1"/>
      <c r="P9" s="1"/>
    </row>
    <row r="10" spans="1:17" ht="21" x14ac:dyDescent="0.25">
      <c r="A10" s="50">
        <v>3</v>
      </c>
      <c r="B10" s="50" t="str">
        <f>IF('คะแนนภาคเรียนที่ 1'!B10="","",'คะแนนภาคเรียนที่ 1'!B10)</f>
        <v/>
      </c>
      <c r="C10" s="51" t="str">
        <f>IF('คะแนนภาคเรียนที่ 1'!C10="","",'คะแนนภาคเรียนที่ 1'!C10)</f>
        <v/>
      </c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1"/>
      <c r="P10" s="1"/>
    </row>
    <row r="11" spans="1:17" ht="21" x14ac:dyDescent="0.25">
      <c r="A11" s="50">
        <v>4</v>
      </c>
      <c r="B11" s="50" t="str">
        <f>IF('คะแนนภาคเรียนที่ 1'!B11="","",'คะแนนภาคเรียนที่ 1'!B11)</f>
        <v/>
      </c>
      <c r="C11" s="51" t="str">
        <f>IF('คะแนนภาคเรียนที่ 1'!C11="","",'คะแนนภาคเรียนที่ 1'!C11)</f>
        <v/>
      </c>
      <c r="D11" s="87"/>
      <c r="E11" s="87"/>
      <c r="F11" s="87"/>
      <c r="G11" s="87"/>
      <c r="H11" s="87"/>
      <c r="I11" s="87"/>
      <c r="J11" s="87"/>
      <c r="K11" s="87"/>
      <c r="L11" s="87"/>
      <c r="M11" s="87"/>
      <c r="N11" s="87"/>
      <c r="O11" s="1"/>
      <c r="P11" s="1"/>
    </row>
    <row r="12" spans="1:17" ht="21" x14ac:dyDescent="0.25">
      <c r="A12" s="50">
        <v>5</v>
      </c>
      <c r="B12" s="50" t="str">
        <f>IF('คะแนนภาคเรียนที่ 1'!B12="","",'คะแนนภาคเรียนที่ 1'!B12)</f>
        <v/>
      </c>
      <c r="C12" s="51" t="str">
        <f>IF('คะแนนภาคเรียนที่ 1'!C12="","",'คะแนนภาคเรียนที่ 1'!C12)</f>
        <v/>
      </c>
      <c r="D12" s="87"/>
      <c r="E12" s="87"/>
      <c r="F12" s="87"/>
      <c r="G12" s="87"/>
      <c r="H12" s="87"/>
      <c r="I12" s="87"/>
      <c r="J12" s="87"/>
      <c r="K12" s="87"/>
      <c r="L12" s="87"/>
      <c r="M12" s="87"/>
      <c r="N12" s="87"/>
      <c r="O12" s="1"/>
      <c r="P12" s="1"/>
    </row>
    <row r="13" spans="1:17" ht="21" x14ac:dyDescent="0.25">
      <c r="A13" s="50">
        <v>6</v>
      </c>
      <c r="B13" s="50" t="str">
        <f>IF('คะแนนภาคเรียนที่ 1'!B13="","",'คะแนนภาคเรียนที่ 1'!B13)</f>
        <v/>
      </c>
      <c r="C13" s="51" t="str">
        <f>IF('คะแนนภาคเรียนที่ 1'!C13="","",'คะแนนภาคเรียนที่ 1'!C13)</f>
        <v/>
      </c>
      <c r="D13" s="87"/>
      <c r="E13" s="87"/>
      <c r="F13" s="87"/>
      <c r="G13" s="87"/>
      <c r="H13" s="87"/>
      <c r="I13" s="87"/>
      <c r="J13" s="87"/>
      <c r="K13" s="87"/>
      <c r="L13" s="87"/>
      <c r="M13" s="87"/>
      <c r="N13" s="87"/>
      <c r="O13" s="1"/>
      <c r="P13" s="1"/>
    </row>
    <row r="14" spans="1:17" ht="21" x14ac:dyDescent="0.25">
      <c r="A14" s="50">
        <v>7</v>
      </c>
      <c r="B14" s="50" t="str">
        <f>IF('คะแนนภาคเรียนที่ 1'!B14="","",'คะแนนภาคเรียนที่ 1'!B14)</f>
        <v/>
      </c>
      <c r="C14" s="51" t="str">
        <f>IF('คะแนนภาคเรียนที่ 1'!C14="","",'คะแนนภาคเรียนที่ 1'!C14)</f>
        <v/>
      </c>
      <c r="D14" s="87"/>
      <c r="E14" s="87"/>
      <c r="F14" s="87"/>
      <c r="G14" s="87"/>
      <c r="H14" s="87"/>
      <c r="I14" s="87"/>
      <c r="J14" s="87"/>
      <c r="K14" s="87"/>
      <c r="L14" s="87"/>
      <c r="M14" s="87"/>
      <c r="N14" s="87"/>
      <c r="O14" s="1"/>
      <c r="P14" s="1"/>
    </row>
    <row r="15" spans="1:17" ht="21" x14ac:dyDescent="0.25">
      <c r="A15" s="50">
        <v>8</v>
      </c>
      <c r="B15" s="50" t="str">
        <f>IF('คะแนนภาคเรียนที่ 1'!B15="","",'คะแนนภาคเรียนที่ 1'!B15)</f>
        <v/>
      </c>
      <c r="C15" s="51" t="str">
        <f>IF('คะแนนภาคเรียนที่ 1'!C15="","",'คะแนนภาคเรียนที่ 1'!C15)</f>
        <v/>
      </c>
      <c r="D15" s="87"/>
      <c r="E15" s="87"/>
      <c r="F15" s="87"/>
      <c r="G15" s="87"/>
      <c r="H15" s="87"/>
      <c r="I15" s="87"/>
      <c r="J15" s="87"/>
      <c r="K15" s="87"/>
      <c r="L15" s="87"/>
      <c r="M15" s="87"/>
      <c r="N15" s="87"/>
      <c r="O15" s="1"/>
      <c r="P15" s="1"/>
    </row>
    <row r="16" spans="1:17" ht="21" x14ac:dyDescent="0.25">
      <c r="A16" s="50">
        <v>9</v>
      </c>
      <c r="B16" s="50" t="str">
        <f>IF('คะแนนภาคเรียนที่ 1'!B16="","",'คะแนนภาคเรียนที่ 1'!B16)</f>
        <v/>
      </c>
      <c r="C16" s="51" t="str">
        <f>IF('คะแนนภาคเรียนที่ 1'!C16="","",'คะแนนภาคเรียนที่ 1'!C16)</f>
        <v/>
      </c>
      <c r="D16" s="87"/>
      <c r="E16" s="87"/>
      <c r="F16" s="87"/>
      <c r="G16" s="87"/>
      <c r="H16" s="87"/>
      <c r="I16" s="87"/>
      <c r="J16" s="87"/>
      <c r="K16" s="87"/>
      <c r="L16" s="87"/>
      <c r="M16" s="87"/>
      <c r="N16" s="87"/>
      <c r="O16" s="1"/>
      <c r="P16" s="1"/>
    </row>
    <row r="17" spans="1:16" ht="21" x14ac:dyDescent="0.25">
      <c r="A17" s="50">
        <v>10</v>
      </c>
      <c r="B17" s="50" t="str">
        <f>IF('คะแนนภาคเรียนที่ 1'!B17="","",'คะแนนภาคเรียนที่ 1'!B17)</f>
        <v/>
      </c>
      <c r="C17" s="51" t="str">
        <f>IF('คะแนนภาคเรียนที่ 1'!C17="","",'คะแนนภาคเรียนที่ 1'!C17)</f>
        <v/>
      </c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7"/>
      <c r="O17" s="1"/>
      <c r="P17" s="1"/>
    </row>
    <row r="18" spans="1:16" ht="21" x14ac:dyDescent="0.25">
      <c r="A18" s="50">
        <v>11</v>
      </c>
      <c r="B18" s="50" t="str">
        <f>IF('คะแนนภาคเรียนที่ 1'!B18="","",'คะแนนภาคเรียนที่ 1'!B18)</f>
        <v/>
      </c>
      <c r="C18" s="51" t="str">
        <f>IF('คะแนนภาคเรียนที่ 1'!C18="","",'คะแนนภาคเรียนที่ 1'!C18)</f>
        <v/>
      </c>
      <c r="D18" s="87"/>
      <c r="E18" s="87"/>
      <c r="F18" s="87"/>
      <c r="G18" s="87"/>
      <c r="H18" s="87"/>
      <c r="I18" s="87"/>
      <c r="J18" s="87"/>
      <c r="K18" s="87"/>
      <c r="L18" s="87"/>
      <c r="M18" s="87"/>
      <c r="N18" s="87"/>
      <c r="O18" s="1"/>
      <c r="P18" s="1"/>
    </row>
    <row r="19" spans="1:16" ht="21" x14ac:dyDescent="0.25">
      <c r="A19" s="50">
        <v>12</v>
      </c>
      <c r="B19" s="50" t="str">
        <f>IF('คะแนนภาคเรียนที่ 1'!B19="","",'คะแนนภาคเรียนที่ 1'!B19)</f>
        <v/>
      </c>
      <c r="C19" s="51" t="str">
        <f>IF('คะแนนภาคเรียนที่ 1'!C19="","",'คะแนนภาคเรียนที่ 1'!C19)</f>
        <v/>
      </c>
      <c r="D19" s="87"/>
      <c r="E19" s="87"/>
      <c r="F19" s="87"/>
      <c r="G19" s="87"/>
      <c r="H19" s="87"/>
      <c r="I19" s="87"/>
      <c r="J19" s="87"/>
      <c r="K19" s="87"/>
      <c r="L19" s="87"/>
      <c r="M19" s="87"/>
      <c r="N19" s="87"/>
      <c r="O19" s="1"/>
      <c r="P19" s="1"/>
    </row>
    <row r="20" spans="1:16" ht="21" x14ac:dyDescent="0.25">
      <c r="A20" s="50">
        <v>13</v>
      </c>
      <c r="B20" s="50" t="str">
        <f>IF('คะแนนภาคเรียนที่ 1'!B20="","",'คะแนนภาคเรียนที่ 1'!B20)</f>
        <v/>
      </c>
      <c r="C20" s="51" t="str">
        <f>IF('คะแนนภาคเรียนที่ 1'!C20="","",'คะแนนภาคเรียนที่ 1'!C20)</f>
        <v/>
      </c>
      <c r="D20" s="87"/>
      <c r="E20" s="87"/>
      <c r="F20" s="87"/>
      <c r="G20" s="87"/>
      <c r="H20" s="87"/>
      <c r="I20" s="87"/>
      <c r="J20" s="87"/>
      <c r="K20" s="87"/>
      <c r="L20" s="87"/>
      <c r="M20" s="87"/>
      <c r="N20" s="87"/>
      <c r="O20" s="1"/>
      <c r="P20" s="1"/>
    </row>
    <row r="21" spans="1:16" ht="21" x14ac:dyDescent="0.25">
      <c r="A21" s="50">
        <v>14</v>
      </c>
      <c r="B21" s="50" t="str">
        <f>IF('คะแนนภาคเรียนที่ 1'!B21="","",'คะแนนภาคเรียนที่ 1'!B21)</f>
        <v/>
      </c>
      <c r="C21" s="51" t="str">
        <f>IF('คะแนนภาคเรียนที่ 1'!C21="","",'คะแนนภาคเรียนที่ 1'!C21)</f>
        <v/>
      </c>
      <c r="D21" s="87"/>
      <c r="E21" s="87"/>
      <c r="F21" s="87"/>
      <c r="G21" s="87"/>
      <c r="H21" s="87"/>
      <c r="I21" s="87"/>
      <c r="J21" s="87"/>
      <c r="K21" s="87"/>
      <c r="L21" s="87"/>
      <c r="M21" s="87"/>
      <c r="N21" s="87"/>
      <c r="O21" s="1"/>
      <c r="P21" s="1"/>
    </row>
    <row r="22" spans="1:16" ht="21" x14ac:dyDescent="0.25">
      <c r="A22" s="50">
        <v>15</v>
      </c>
      <c r="B22" s="50" t="str">
        <f>IF('คะแนนภาคเรียนที่ 1'!B22="","",'คะแนนภาคเรียนที่ 1'!B22)</f>
        <v/>
      </c>
      <c r="C22" s="51" t="str">
        <f>IF('คะแนนภาคเรียนที่ 1'!C22="","",'คะแนนภาคเรียนที่ 1'!C22)</f>
        <v/>
      </c>
      <c r="D22" s="87"/>
      <c r="E22" s="87"/>
      <c r="F22" s="87"/>
      <c r="G22" s="87"/>
      <c r="H22" s="87"/>
      <c r="I22" s="87"/>
      <c r="J22" s="87"/>
      <c r="K22" s="87"/>
      <c r="L22" s="87"/>
      <c r="M22" s="87"/>
      <c r="N22" s="87"/>
      <c r="O22" s="1"/>
      <c r="P22" s="1"/>
    </row>
    <row r="23" spans="1:16" ht="21" x14ac:dyDescent="0.25">
      <c r="A23" s="50">
        <v>16</v>
      </c>
      <c r="B23" s="50" t="str">
        <f>IF('คะแนนภาคเรียนที่ 1'!B23="","",'คะแนนภาคเรียนที่ 1'!B23)</f>
        <v/>
      </c>
      <c r="C23" s="51" t="str">
        <f>IF('คะแนนภาคเรียนที่ 1'!C23="","",'คะแนนภาคเรียนที่ 1'!C23)</f>
        <v/>
      </c>
      <c r="D23" s="87"/>
      <c r="E23" s="87"/>
      <c r="F23" s="87"/>
      <c r="G23" s="87"/>
      <c r="H23" s="87"/>
      <c r="I23" s="87"/>
      <c r="J23" s="87"/>
      <c r="K23" s="87"/>
      <c r="L23" s="87"/>
      <c r="M23" s="87"/>
      <c r="N23" s="87"/>
      <c r="O23" s="1"/>
      <c r="P23" s="1"/>
    </row>
    <row r="24" spans="1:16" ht="21" x14ac:dyDescent="0.25">
      <c r="A24" s="50">
        <v>17</v>
      </c>
      <c r="B24" s="50" t="str">
        <f>IF('คะแนนภาคเรียนที่ 1'!B24="","",'คะแนนภาคเรียนที่ 1'!B24)</f>
        <v/>
      </c>
      <c r="C24" s="51" t="str">
        <f>IF('คะแนนภาคเรียนที่ 1'!C24="","",'คะแนนภาคเรียนที่ 1'!C24)</f>
        <v/>
      </c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1"/>
      <c r="P24" s="1"/>
    </row>
    <row r="25" spans="1:16" ht="21" x14ac:dyDescent="0.25">
      <c r="A25" s="50">
        <v>18</v>
      </c>
      <c r="B25" s="50" t="str">
        <f>IF('คะแนนภาคเรียนที่ 1'!B25="","",'คะแนนภาคเรียนที่ 1'!B25)</f>
        <v/>
      </c>
      <c r="C25" s="51" t="str">
        <f>IF('คะแนนภาคเรียนที่ 1'!C25="","",'คะแนนภาคเรียนที่ 1'!C25)</f>
        <v/>
      </c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1"/>
      <c r="P25" s="1"/>
    </row>
    <row r="26" spans="1:16" ht="21" x14ac:dyDescent="0.25">
      <c r="A26" s="50">
        <v>19</v>
      </c>
      <c r="B26" s="50" t="str">
        <f>IF('คะแนนภาคเรียนที่ 1'!B26="","",'คะแนนภาคเรียนที่ 1'!B26)</f>
        <v/>
      </c>
      <c r="C26" s="51" t="str">
        <f>IF('คะแนนภาคเรียนที่ 1'!C26="","",'คะแนนภาคเรียนที่ 1'!C26)</f>
        <v/>
      </c>
      <c r="D26" s="87"/>
      <c r="E26" s="87"/>
      <c r="F26" s="87"/>
      <c r="G26" s="87"/>
      <c r="H26" s="87"/>
      <c r="I26" s="87"/>
      <c r="J26" s="87"/>
      <c r="K26" s="87"/>
      <c r="L26" s="87"/>
      <c r="M26" s="87"/>
      <c r="N26" s="87"/>
      <c r="O26" s="1"/>
      <c r="P26" s="1"/>
    </row>
    <row r="27" spans="1:16" ht="21" x14ac:dyDescent="0.25">
      <c r="A27" s="50">
        <v>20</v>
      </c>
      <c r="B27" s="50" t="str">
        <f>IF('คะแนนภาคเรียนที่ 1'!B27="","",'คะแนนภาคเรียนที่ 1'!B27)</f>
        <v/>
      </c>
      <c r="C27" s="51" t="str">
        <f>IF('คะแนนภาคเรียนที่ 1'!C27="","",'คะแนนภาคเรียนที่ 1'!C27)</f>
        <v/>
      </c>
      <c r="D27" s="87"/>
      <c r="E27" s="87"/>
      <c r="F27" s="87"/>
      <c r="G27" s="87"/>
      <c r="H27" s="87"/>
      <c r="I27" s="87"/>
      <c r="J27" s="87"/>
      <c r="K27" s="87"/>
      <c r="L27" s="87"/>
      <c r="M27" s="87"/>
      <c r="N27" s="87"/>
      <c r="O27" s="1"/>
      <c r="P27" s="1"/>
    </row>
    <row r="28" spans="1:16" ht="21" x14ac:dyDescent="0.25">
      <c r="A28" s="50">
        <v>21</v>
      </c>
      <c r="B28" s="50" t="str">
        <f>IF('คะแนนภาคเรียนที่ 1'!B28="","",'คะแนนภาคเรียนที่ 1'!B28)</f>
        <v/>
      </c>
      <c r="C28" s="51" t="str">
        <f>IF('คะแนนภาคเรียนที่ 1'!C28="","",'คะแนนภาคเรียนที่ 1'!C28)</f>
        <v/>
      </c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1"/>
      <c r="P28" s="1"/>
    </row>
    <row r="29" spans="1:16" ht="21" x14ac:dyDescent="0.25">
      <c r="A29" s="50">
        <v>22</v>
      </c>
      <c r="B29" s="50" t="str">
        <f>IF('คะแนนภาคเรียนที่ 1'!B29="","",'คะแนนภาคเรียนที่ 1'!B29)</f>
        <v/>
      </c>
      <c r="C29" s="51" t="str">
        <f>IF('คะแนนภาคเรียนที่ 1'!C29="","",'คะแนนภาคเรียนที่ 1'!C29)</f>
        <v/>
      </c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1"/>
      <c r="P29" s="1"/>
    </row>
    <row r="30" spans="1:16" ht="21" x14ac:dyDescent="0.25">
      <c r="A30" s="50">
        <v>23</v>
      </c>
      <c r="B30" s="50" t="str">
        <f>IF('คะแนนภาคเรียนที่ 1'!B30="","",'คะแนนภาคเรียนที่ 1'!B30)</f>
        <v/>
      </c>
      <c r="C30" s="51" t="str">
        <f>IF('คะแนนภาคเรียนที่ 1'!C30="","",'คะแนนภาคเรียนที่ 1'!C30)</f>
        <v/>
      </c>
      <c r="D30" s="87"/>
      <c r="E30" s="87"/>
      <c r="F30" s="87"/>
      <c r="G30" s="87"/>
      <c r="H30" s="87"/>
      <c r="I30" s="87"/>
      <c r="J30" s="87"/>
      <c r="K30" s="87"/>
      <c r="L30" s="87"/>
      <c r="M30" s="87"/>
      <c r="N30" s="87"/>
      <c r="O30" s="1"/>
      <c r="P30" s="1"/>
    </row>
    <row r="31" spans="1:16" ht="21" x14ac:dyDescent="0.25">
      <c r="A31" s="50">
        <v>24</v>
      </c>
      <c r="B31" s="50" t="str">
        <f>IF('คะแนนภาคเรียนที่ 1'!B31="","",'คะแนนภาคเรียนที่ 1'!B31)</f>
        <v/>
      </c>
      <c r="C31" s="51" t="str">
        <f>IF('คะแนนภาคเรียนที่ 1'!C31="","",'คะแนนภาคเรียนที่ 1'!C31)</f>
        <v/>
      </c>
      <c r="D31" s="87"/>
      <c r="E31" s="87"/>
      <c r="F31" s="87"/>
      <c r="G31" s="87"/>
      <c r="H31" s="87"/>
      <c r="I31" s="87"/>
      <c r="J31" s="87"/>
      <c r="K31" s="87"/>
      <c r="L31" s="87"/>
      <c r="M31" s="87"/>
      <c r="N31" s="87"/>
      <c r="O31" s="1"/>
      <c r="P31" s="1"/>
    </row>
    <row r="32" spans="1:16" ht="21" x14ac:dyDescent="0.25">
      <c r="A32" s="50">
        <v>25</v>
      </c>
      <c r="B32" s="50" t="str">
        <f>IF('คะแนนภาคเรียนที่ 1'!B32="","",'คะแนนภาคเรียนที่ 1'!B32)</f>
        <v/>
      </c>
      <c r="C32" s="51" t="str">
        <f>IF('คะแนนภาคเรียนที่ 1'!C32="","",'คะแนนภาคเรียนที่ 1'!C32)</f>
        <v/>
      </c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1"/>
      <c r="P32" s="1"/>
    </row>
    <row r="33" spans="1:16" ht="21" x14ac:dyDescent="0.25">
      <c r="A33" s="50">
        <v>26</v>
      </c>
      <c r="B33" s="50" t="str">
        <f>IF('คะแนนภาคเรียนที่ 1'!B33="","",'คะแนนภาคเรียนที่ 1'!B33)</f>
        <v/>
      </c>
      <c r="C33" s="51" t="str">
        <f>IF('คะแนนภาคเรียนที่ 1'!C33="","",'คะแนนภาคเรียนที่ 1'!C33)</f>
        <v/>
      </c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  <c r="O33" s="1"/>
      <c r="P33" s="1"/>
    </row>
    <row r="34" spans="1:16" ht="21" x14ac:dyDescent="0.25">
      <c r="A34" s="50">
        <v>27</v>
      </c>
      <c r="B34" s="50" t="str">
        <f>IF('คะแนนภาคเรียนที่ 1'!B34="","",'คะแนนภาคเรียนที่ 1'!B34)</f>
        <v/>
      </c>
      <c r="C34" s="51" t="str">
        <f>IF('คะแนนภาคเรียนที่ 1'!C34="","",'คะแนนภาคเรียนที่ 1'!C34)</f>
        <v/>
      </c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1"/>
      <c r="P34" s="1"/>
    </row>
    <row r="35" spans="1:16" ht="21" x14ac:dyDescent="0.25">
      <c r="A35" s="50">
        <v>28</v>
      </c>
      <c r="B35" s="50" t="str">
        <f>IF('คะแนนภาคเรียนที่ 1'!B35="","",'คะแนนภาคเรียนที่ 1'!B35)</f>
        <v/>
      </c>
      <c r="C35" s="51" t="str">
        <f>IF('คะแนนภาคเรียนที่ 1'!C35="","",'คะแนนภาคเรียนที่ 1'!C35)</f>
        <v/>
      </c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1"/>
      <c r="P35" s="1"/>
    </row>
    <row r="36" spans="1:16" ht="21" x14ac:dyDescent="0.25">
      <c r="A36" s="50">
        <v>29</v>
      </c>
      <c r="B36" s="50" t="str">
        <f>IF('คะแนนภาคเรียนที่ 1'!B36="","",'คะแนนภาคเรียนที่ 1'!B36)</f>
        <v/>
      </c>
      <c r="C36" s="51" t="str">
        <f>IF('คะแนนภาคเรียนที่ 1'!C36="","",'คะแนนภาคเรียนที่ 1'!C36)</f>
        <v/>
      </c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1"/>
      <c r="P36" s="1"/>
    </row>
    <row r="37" spans="1:16" ht="21" x14ac:dyDescent="0.25">
      <c r="A37" s="50">
        <v>30</v>
      </c>
      <c r="B37" s="50" t="str">
        <f>IF('คะแนนภาคเรียนที่ 1'!B37="","",'คะแนนภาคเรียนที่ 1'!B37)</f>
        <v/>
      </c>
      <c r="C37" s="51" t="str">
        <f>IF('คะแนนภาคเรียนที่ 1'!C37="","",'คะแนนภาคเรียนที่ 1'!C37)</f>
        <v/>
      </c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1"/>
      <c r="P37" s="1"/>
    </row>
    <row r="38" spans="1:16" ht="21" x14ac:dyDescent="0.25">
      <c r="A38" s="50">
        <v>31</v>
      </c>
      <c r="B38" s="50" t="str">
        <f>IF('คะแนนภาคเรียนที่ 1'!B38="","",'คะแนนภาคเรียนที่ 1'!B38)</f>
        <v/>
      </c>
      <c r="C38" s="51" t="str">
        <f>IF('คะแนนภาคเรียนที่ 1'!C38="","",'คะแนนภาคเรียนที่ 1'!C38)</f>
        <v/>
      </c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1"/>
      <c r="P38" s="1"/>
    </row>
    <row r="39" spans="1:16" ht="21" x14ac:dyDescent="0.25">
      <c r="A39" s="50">
        <v>32</v>
      </c>
      <c r="B39" s="50" t="str">
        <f>IF('คะแนนภาคเรียนที่ 1'!B39="","",'คะแนนภาคเรียนที่ 1'!B39)</f>
        <v/>
      </c>
      <c r="C39" s="51" t="str">
        <f>IF('คะแนนภาคเรียนที่ 1'!C39="","",'คะแนนภาคเรียนที่ 1'!C39)</f>
        <v/>
      </c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1"/>
      <c r="P39" s="1"/>
    </row>
    <row r="40" spans="1:16" ht="21" x14ac:dyDescent="0.25">
      <c r="A40" s="50">
        <v>33</v>
      </c>
      <c r="B40" s="50" t="str">
        <f>IF('คะแนนภาคเรียนที่ 1'!B40="","",'คะแนนภาคเรียนที่ 1'!B40)</f>
        <v/>
      </c>
      <c r="C40" s="51" t="str">
        <f>IF('คะแนนภาคเรียนที่ 1'!C40="","",'คะแนนภาคเรียนที่ 1'!C40)</f>
        <v/>
      </c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1"/>
      <c r="P40" s="1"/>
    </row>
    <row r="41" spans="1:16" ht="21" x14ac:dyDescent="0.25">
      <c r="A41" s="50">
        <v>34</v>
      </c>
      <c r="B41" s="50" t="str">
        <f>IF('คะแนนภาคเรียนที่ 1'!B41="","",'คะแนนภาคเรียนที่ 1'!B41)</f>
        <v/>
      </c>
      <c r="C41" s="51" t="str">
        <f>IF('คะแนนภาคเรียนที่ 1'!C41="","",'คะแนนภาคเรียนที่ 1'!C41)</f>
        <v/>
      </c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1"/>
      <c r="P41" s="1"/>
    </row>
    <row r="42" spans="1:16" ht="21" x14ac:dyDescent="0.25">
      <c r="A42" s="50">
        <v>35</v>
      </c>
      <c r="B42" s="50" t="str">
        <f>IF('คะแนนภาคเรียนที่ 1'!B42="","",'คะแนนภาคเรียนที่ 1'!B42)</f>
        <v/>
      </c>
      <c r="C42" s="51" t="str">
        <f>IF('คะแนนภาคเรียนที่ 1'!C42="","",'คะแนนภาคเรียนที่ 1'!C42)</f>
        <v/>
      </c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1"/>
      <c r="P42" s="1"/>
    </row>
    <row r="43" spans="1:16" ht="21" x14ac:dyDescent="0.25">
      <c r="A43" s="50">
        <v>36</v>
      </c>
      <c r="B43" s="50" t="str">
        <f>IF('คะแนนภาคเรียนที่ 1'!B43="","",'คะแนนภาคเรียนที่ 1'!B43)</f>
        <v/>
      </c>
      <c r="C43" s="51" t="str">
        <f>IF('คะแนนภาคเรียนที่ 1'!C43="","",'คะแนนภาคเรียนที่ 1'!C43)</f>
        <v/>
      </c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1"/>
      <c r="P43" s="1"/>
    </row>
    <row r="44" spans="1:16" ht="21" x14ac:dyDescent="0.25">
      <c r="A44" s="50">
        <v>37</v>
      </c>
      <c r="B44" s="50" t="str">
        <f>IF('คะแนนภาคเรียนที่ 1'!B44="","",'คะแนนภาคเรียนที่ 1'!B44)</f>
        <v/>
      </c>
      <c r="C44" s="51" t="str">
        <f>IF('คะแนนภาคเรียนที่ 1'!C44="","",'คะแนนภาคเรียนที่ 1'!C44)</f>
        <v/>
      </c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1"/>
      <c r="P44" s="1"/>
    </row>
    <row r="45" spans="1:16" ht="21" x14ac:dyDescent="0.25">
      <c r="A45" s="50">
        <v>38</v>
      </c>
      <c r="B45" s="50" t="str">
        <f>IF('คะแนนภาคเรียนที่ 1'!B45="","",'คะแนนภาคเรียนที่ 1'!B45)</f>
        <v/>
      </c>
      <c r="C45" s="51" t="str">
        <f>IF('คะแนนภาคเรียนที่ 1'!C45="","",'คะแนนภาคเรียนที่ 1'!C45)</f>
        <v/>
      </c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1"/>
      <c r="P45" s="1"/>
    </row>
    <row r="46" spans="1:16" ht="21" x14ac:dyDescent="0.25">
      <c r="A46" s="50">
        <v>39</v>
      </c>
      <c r="B46" s="50" t="str">
        <f>IF('คะแนนภาคเรียนที่ 1'!B46="","",'คะแนนภาคเรียนที่ 1'!B46)</f>
        <v/>
      </c>
      <c r="C46" s="51" t="str">
        <f>IF('คะแนนภาคเรียนที่ 1'!C46="","",'คะแนนภาคเรียนที่ 1'!C46)</f>
        <v/>
      </c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1"/>
      <c r="P46" s="1"/>
    </row>
    <row r="47" spans="1:16" ht="21" x14ac:dyDescent="0.25">
      <c r="A47" s="50">
        <v>40</v>
      </c>
      <c r="B47" s="50" t="str">
        <f>IF('คะแนนภาคเรียนที่ 1'!B47="","",'คะแนนภาคเรียนที่ 1'!B47)</f>
        <v/>
      </c>
      <c r="C47" s="51" t="str">
        <f>IF('คะแนนภาคเรียนที่ 1'!C47="","",'คะแนนภาคเรียนที่ 1'!C47)</f>
        <v/>
      </c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1"/>
      <c r="P47" s="1"/>
    </row>
    <row r="48" spans="1:16" ht="21" x14ac:dyDescent="0.25">
      <c r="A48" s="50">
        <v>41</v>
      </c>
      <c r="B48" s="50" t="str">
        <f>IF('คะแนนภาคเรียนที่ 1'!B48="","",'คะแนนภาคเรียนที่ 1'!B48)</f>
        <v/>
      </c>
      <c r="C48" s="51" t="str">
        <f>IF('คะแนนภาคเรียนที่ 1'!C48="","",'คะแนนภาคเรียนที่ 1'!C48)</f>
        <v/>
      </c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1"/>
      <c r="P48" s="1"/>
    </row>
    <row r="49" spans="1:16" ht="21" x14ac:dyDescent="0.25">
      <c r="A49" s="50">
        <v>42</v>
      </c>
      <c r="B49" s="50" t="str">
        <f>IF('คะแนนภาคเรียนที่ 1'!B49="","",'คะแนนภาคเรียนที่ 1'!B49)</f>
        <v/>
      </c>
      <c r="C49" s="51" t="str">
        <f>IF('คะแนนภาคเรียนที่ 1'!C49="","",'คะแนนภาคเรียนที่ 1'!C49)</f>
        <v/>
      </c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1"/>
      <c r="P49" s="1"/>
    </row>
    <row r="50" spans="1:16" ht="21" x14ac:dyDescent="0.25">
      <c r="A50" s="50">
        <v>43</v>
      </c>
      <c r="B50" s="50" t="str">
        <f>IF('คะแนนภาคเรียนที่ 1'!B50="","",'คะแนนภาคเรียนที่ 1'!B50)</f>
        <v/>
      </c>
      <c r="C50" s="51" t="str">
        <f>IF('คะแนนภาคเรียนที่ 1'!C50="","",'คะแนนภาคเรียนที่ 1'!C50)</f>
        <v/>
      </c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1"/>
      <c r="P50" s="1"/>
    </row>
    <row r="51" spans="1:16" ht="21" x14ac:dyDescent="0.25">
      <c r="A51" s="50">
        <v>44</v>
      </c>
      <c r="B51" s="50" t="str">
        <f>IF('คะแนนภาคเรียนที่ 1'!B51="","",'คะแนนภาคเรียนที่ 1'!B51)</f>
        <v/>
      </c>
      <c r="C51" s="51" t="str">
        <f>IF('คะแนนภาคเรียนที่ 1'!C51="","",'คะแนนภาคเรียนที่ 1'!C51)</f>
        <v/>
      </c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1"/>
      <c r="P51" s="1"/>
    </row>
    <row r="52" spans="1:16" ht="21" x14ac:dyDescent="0.25">
      <c r="A52" s="50">
        <v>45</v>
      </c>
      <c r="B52" s="50" t="str">
        <f>IF('คะแนนภาคเรียนที่ 1'!B52="","",'คะแนนภาคเรียนที่ 1'!B52)</f>
        <v/>
      </c>
      <c r="C52" s="51" t="str">
        <f>IF('คะแนนภาคเรียนที่ 1'!C52="","",'คะแนนภาคเรียนที่ 1'!C52)</f>
        <v/>
      </c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1"/>
      <c r="P52" s="1"/>
    </row>
    <row r="53" spans="1:16" ht="21" x14ac:dyDescent="0.25">
      <c r="A53" s="50">
        <v>46</v>
      </c>
      <c r="B53" s="50" t="str">
        <f>IF('คะแนนภาคเรียนที่ 1'!B53="","",'คะแนนภาคเรียนที่ 1'!B53)</f>
        <v/>
      </c>
      <c r="C53" s="51" t="str">
        <f>IF('คะแนนภาคเรียนที่ 1'!C53="","",'คะแนนภาคเรียนที่ 1'!C53)</f>
        <v/>
      </c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1"/>
      <c r="P53" s="1"/>
    </row>
    <row r="54" spans="1:16" ht="21" x14ac:dyDescent="0.25">
      <c r="A54" s="50">
        <v>47</v>
      </c>
      <c r="B54" s="50" t="str">
        <f>IF('คะแนนภาคเรียนที่ 1'!B54="","",'คะแนนภาคเรียนที่ 1'!B54)</f>
        <v/>
      </c>
      <c r="C54" s="51" t="str">
        <f>IF('คะแนนภาคเรียนที่ 1'!C54="","",'คะแนนภาคเรียนที่ 1'!C54)</f>
        <v/>
      </c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1"/>
      <c r="P54" s="1"/>
    </row>
    <row r="55" spans="1:16" ht="21" x14ac:dyDescent="0.25">
      <c r="A55" s="50">
        <v>48</v>
      </c>
      <c r="B55" s="50" t="str">
        <f>IF('คะแนนภาคเรียนที่ 1'!B55="","",'คะแนนภาคเรียนที่ 1'!B55)</f>
        <v/>
      </c>
      <c r="C55" s="51" t="str">
        <f>IF('คะแนนภาคเรียนที่ 1'!C55="","",'คะแนนภาคเรียนที่ 1'!C55)</f>
        <v/>
      </c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1"/>
      <c r="P55" s="1"/>
    </row>
    <row r="56" spans="1:16" ht="21" x14ac:dyDescent="0.25">
      <c r="A56" s="50">
        <v>49</v>
      </c>
      <c r="B56" s="50" t="str">
        <f>IF('คะแนนภาคเรียนที่ 1'!B56="","",'คะแนนภาคเรียนที่ 1'!B56)</f>
        <v/>
      </c>
      <c r="C56" s="51" t="str">
        <f>IF('คะแนนภาคเรียนที่ 1'!C56="","",'คะแนนภาคเรียนที่ 1'!C56)</f>
        <v/>
      </c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1"/>
      <c r="P56" s="1"/>
    </row>
    <row r="57" spans="1:16" ht="21" x14ac:dyDescent="0.25">
      <c r="A57" s="50">
        <v>50</v>
      </c>
      <c r="B57" s="50" t="str">
        <f>IF('คะแนนภาคเรียนที่ 1'!B57="","",'คะแนนภาคเรียนที่ 1'!B57)</f>
        <v/>
      </c>
      <c r="C57" s="51" t="str">
        <f>IF('คะแนนภาคเรียนที่ 1'!C57="","",'คะแนนภาคเรียนที่ 1'!C57)</f>
        <v/>
      </c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1"/>
      <c r="P57" s="1"/>
    </row>
    <row r="58" spans="1:16" ht="21" x14ac:dyDescent="0.25">
      <c r="A58" s="50">
        <v>51</v>
      </c>
      <c r="B58" s="50" t="str">
        <f>IF('คะแนนภาคเรียนที่ 1'!B58="","",'คะแนนภาคเรียนที่ 1'!B58)</f>
        <v/>
      </c>
      <c r="C58" s="51" t="str">
        <f>IF('คะแนนภาคเรียนที่ 1'!C58="","",'คะแนนภาคเรียนที่ 1'!C58)</f>
        <v/>
      </c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1"/>
      <c r="P58" s="1"/>
    </row>
    <row r="59" spans="1:16" ht="21" x14ac:dyDescent="0.25">
      <c r="A59" s="50">
        <v>52</v>
      </c>
      <c r="B59" s="50" t="str">
        <f>IF('คะแนนภาคเรียนที่ 1'!B59="","",'คะแนนภาคเรียนที่ 1'!B59)</f>
        <v/>
      </c>
      <c r="C59" s="51" t="str">
        <f>IF('คะแนนภาคเรียนที่ 1'!C59="","",'คะแนนภาคเรียนที่ 1'!C59)</f>
        <v/>
      </c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1"/>
      <c r="P59" s="1"/>
    </row>
    <row r="60" spans="1:16" ht="21" x14ac:dyDescent="0.25">
      <c r="A60" s="50">
        <v>53</v>
      </c>
      <c r="B60" s="50" t="str">
        <f>IF('คะแนนภาคเรียนที่ 1'!B60="","",'คะแนนภาคเรียนที่ 1'!B60)</f>
        <v/>
      </c>
      <c r="C60" s="51" t="str">
        <f>IF('คะแนนภาคเรียนที่ 1'!C60="","",'คะแนนภาคเรียนที่ 1'!C60)</f>
        <v/>
      </c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1"/>
      <c r="P60" s="1"/>
    </row>
    <row r="61" spans="1:16" ht="21" x14ac:dyDescent="0.25">
      <c r="A61" s="50">
        <v>54</v>
      </c>
      <c r="B61" s="50" t="str">
        <f>IF('คะแนนภาคเรียนที่ 1'!B61="","",'คะแนนภาคเรียนที่ 1'!B61)</f>
        <v/>
      </c>
      <c r="C61" s="51" t="str">
        <f>IF('คะแนนภาคเรียนที่ 1'!C61="","",'คะแนนภาคเรียนที่ 1'!C61)</f>
        <v/>
      </c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1"/>
      <c r="P61" s="1"/>
    </row>
    <row r="62" spans="1:16" ht="21" x14ac:dyDescent="0.25">
      <c r="A62" s="50">
        <v>55</v>
      </c>
      <c r="B62" s="50" t="str">
        <f>IF('คะแนนภาคเรียนที่ 1'!B62="","",'คะแนนภาคเรียนที่ 1'!B62)</f>
        <v/>
      </c>
      <c r="C62" s="51" t="str">
        <f>IF('คะแนนภาคเรียนที่ 1'!C62="","",'คะแนนภาคเรียนที่ 1'!C62)</f>
        <v/>
      </c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1"/>
      <c r="P62" s="1"/>
    </row>
  </sheetData>
  <sheetProtection algorithmName="SHA-512" hashValue="o0RSIBrtZRpNkQp0Bm9yIIZ6nXqVEvIA3WpgVHjuSz7QECHhBW0Bt2HkRYmgU+GCbwb9i/ktk9aQOE5zyEuZnw==" saltValue="JzNOUGmrspWknGTnxIN6Dg==" spinCount="100000" sheet="1" objects="1" scenarios="1"/>
  <mergeCells count="10">
    <mergeCell ref="A1:Q1"/>
    <mergeCell ref="D2:E2"/>
    <mergeCell ref="K2:M2"/>
    <mergeCell ref="K3:L3"/>
    <mergeCell ref="A5:A7"/>
    <mergeCell ref="B5:B7"/>
    <mergeCell ref="C5:C7"/>
    <mergeCell ref="D6:L6"/>
    <mergeCell ref="M6:P6"/>
    <mergeCell ref="D5:P5"/>
  </mergeCells>
  <dataValidations count="1">
    <dataValidation type="whole" allowBlank="1" showInputMessage="1" showErrorMessage="1" sqref="D8:P62" xr:uid="{00454103-1981-44A9-89DA-3A10DDC9BAAE}">
      <formula1>0</formula1>
      <formula2>50</formula2>
    </dataValidation>
  </dataValidations>
  <pageMargins left="0.7" right="0.7" top="0.75" bottom="0.75" header="0.3" footer="0.3"/>
  <pageSetup paperSize="9" scale="41" orientation="portrait" horizontalDpi="4294967293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rgb="FF92D050"/>
  </sheetPr>
  <dimension ref="A1:AI62"/>
  <sheetViews>
    <sheetView tabSelected="1" view="pageBreakPreview" zoomScale="55" zoomScaleNormal="100" zoomScaleSheetLayoutView="55" workbookViewId="0">
      <pane xSplit="4" ySplit="7" topLeftCell="L8" activePane="bottomRight" state="frozen"/>
      <selection activeCell="K17" sqref="K17"/>
      <selection pane="topRight" activeCell="K17" sqref="K17"/>
      <selection pane="bottomLeft" activeCell="K17" sqref="K17"/>
      <selection pane="bottomRight" activeCell="P11" sqref="P11"/>
    </sheetView>
  </sheetViews>
  <sheetFormatPr defaultColWidth="8.8984375" defaultRowHeight="18" x14ac:dyDescent="0.25"/>
  <cols>
    <col min="1" max="3" width="8.8984375" style="24"/>
    <col min="4" max="4" width="30.3984375" style="24" customWidth="1"/>
    <col min="5" max="8" width="19.09765625" style="24" customWidth="1"/>
    <col min="9" max="13" width="17.19921875" style="24" customWidth="1"/>
    <col min="14" max="14" width="11.69921875" style="24" customWidth="1"/>
    <col min="15" max="20" width="15.59765625" style="24" customWidth="1"/>
    <col min="21" max="24" width="14.3984375" style="24" customWidth="1"/>
    <col min="25" max="35" width="12.8984375" style="24" customWidth="1"/>
    <col min="36" max="16384" width="8.8984375" style="24"/>
  </cols>
  <sheetData>
    <row r="1" spans="1:35" ht="58.2" customHeight="1" x14ac:dyDescent="0.25">
      <c r="A1" s="139" t="str">
        <f>ข้อมูลพื้นฐาน!$H$5</f>
        <v>โรงเรียนอนุบาลนางรอง(สังขกฤษณ์อนุสรณ์)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  <c r="Q1" s="139"/>
      <c r="R1" s="139"/>
      <c r="S1" s="139"/>
      <c r="T1" s="139"/>
      <c r="U1" s="139"/>
      <c r="V1" s="139"/>
      <c r="W1" s="139"/>
      <c r="X1" s="139"/>
      <c r="Y1" s="139"/>
      <c r="Z1" s="139"/>
      <c r="AA1" s="139"/>
      <c r="AB1" s="139"/>
      <c r="AC1" s="139"/>
      <c r="AD1" s="139"/>
      <c r="AE1" s="139"/>
      <c r="AF1" s="139"/>
      <c r="AG1" s="139"/>
      <c r="AH1" s="139"/>
      <c r="AI1" s="139"/>
    </row>
    <row r="2" spans="1:35" x14ac:dyDescent="0.25">
      <c r="C2" s="27"/>
      <c r="D2" s="27"/>
      <c r="E2" s="140"/>
      <c r="F2" s="140"/>
      <c r="H2" s="27"/>
      <c r="I2" s="27"/>
      <c r="L2" s="36" t="s">
        <v>96</v>
      </c>
      <c r="M2" s="2">
        <f>ข้อมูลพื้นฐาน!$H$12</f>
        <v>0</v>
      </c>
      <c r="O2" s="2" t="s">
        <v>21</v>
      </c>
      <c r="P2" s="2" t="s">
        <v>31</v>
      </c>
      <c r="Q2" s="141">
        <f>ข้อมูลพื้นฐาน!$H$10</f>
        <v>0</v>
      </c>
      <c r="R2" s="141"/>
      <c r="S2" s="141"/>
      <c r="T2" s="2" t="s">
        <v>32</v>
      </c>
      <c r="U2" s="141">
        <f>ข้อมูลพื้นฐาน!$H$11</f>
        <v>0</v>
      </c>
      <c r="V2" s="141"/>
      <c r="W2" s="141"/>
    </row>
    <row r="3" spans="1:35" x14ac:dyDescent="0.25">
      <c r="C3" s="27"/>
      <c r="D3" s="27"/>
      <c r="E3" s="27"/>
      <c r="F3" s="36"/>
      <c r="G3" s="27"/>
      <c r="H3" s="27"/>
      <c r="I3" s="27"/>
      <c r="J3" s="27"/>
      <c r="K3" s="27"/>
      <c r="L3" s="2" t="s">
        <v>1</v>
      </c>
      <c r="M3" s="27" t="str">
        <f>ข้อมูลพื้นฐาน!$H$6</f>
        <v>บุรีรัมย์ เขต 3</v>
      </c>
      <c r="N3" s="27"/>
      <c r="O3" s="27"/>
      <c r="P3" s="27"/>
      <c r="R3" s="141" t="s">
        <v>26</v>
      </c>
      <c r="S3" s="141"/>
      <c r="T3" s="2" t="str">
        <f>ข้อมูลพื้นฐาน!$H$7</f>
        <v>นายพิสิษฐ์ เจริญพันธ์</v>
      </c>
    </row>
    <row r="5" spans="1:35" ht="25.2" customHeight="1" x14ac:dyDescent="0.25">
      <c r="B5" s="148" t="s">
        <v>2</v>
      </c>
      <c r="C5" s="149" t="s">
        <v>3</v>
      </c>
      <c r="D5" s="148" t="s">
        <v>40</v>
      </c>
      <c r="E5" s="158" t="s">
        <v>42</v>
      </c>
      <c r="F5" s="159"/>
      <c r="G5" s="159"/>
      <c r="H5" s="159"/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59"/>
      <c r="AD5" s="159"/>
      <c r="AE5" s="159"/>
      <c r="AF5" s="159"/>
      <c r="AG5" s="159"/>
      <c r="AH5" s="159"/>
      <c r="AI5" s="159"/>
    </row>
    <row r="6" spans="1:35" x14ac:dyDescent="0.25">
      <c r="B6" s="148"/>
      <c r="C6" s="149"/>
      <c r="D6" s="148"/>
      <c r="E6" s="153" t="s">
        <v>94</v>
      </c>
      <c r="F6" s="154"/>
      <c r="G6" s="154"/>
      <c r="H6" s="155"/>
      <c r="I6" s="16"/>
      <c r="J6" s="160" t="s">
        <v>64</v>
      </c>
      <c r="K6" s="160"/>
      <c r="L6" s="160"/>
      <c r="M6" s="160"/>
      <c r="N6" s="161"/>
      <c r="O6" s="150" t="s">
        <v>77</v>
      </c>
      <c r="P6" s="151"/>
      <c r="Q6" s="151"/>
      <c r="R6" s="151"/>
      <c r="S6" s="151"/>
      <c r="T6" s="151"/>
      <c r="U6" s="151"/>
      <c r="V6" s="152"/>
      <c r="W6" s="153" t="s">
        <v>69</v>
      </c>
      <c r="X6" s="154"/>
      <c r="Y6" s="154"/>
      <c r="Z6" s="155"/>
      <c r="AA6" s="156" t="s">
        <v>78</v>
      </c>
      <c r="AB6" s="157"/>
      <c r="AC6" s="157"/>
      <c r="AD6" s="157"/>
      <c r="AE6" s="157"/>
      <c r="AF6" s="157"/>
      <c r="AG6" s="157"/>
      <c r="AH6" s="157"/>
      <c r="AI6" s="157"/>
    </row>
    <row r="7" spans="1:35" ht="46.8" x14ac:dyDescent="0.25">
      <c r="B7" s="148"/>
      <c r="C7" s="149"/>
      <c r="D7" s="148"/>
      <c r="E7" s="12" t="s">
        <v>112</v>
      </c>
      <c r="F7" s="12" t="s">
        <v>141</v>
      </c>
      <c r="G7" s="28"/>
      <c r="H7" s="28"/>
      <c r="I7" s="11" t="s">
        <v>66</v>
      </c>
      <c r="J7" s="10" t="s">
        <v>68</v>
      </c>
      <c r="K7" s="10" t="s">
        <v>70</v>
      </c>
      <c r="L7" s="10" t="s">
        <v>72</v>
      </c>
      <c r="M7" s="10" t="s">
        <v>74</v>
      </c>
      <c r="N7" s="9" t="s">
        <v>75</v>
      </c>
      <c r="O7" s="13" t="s">
        <v>79</v>
      </c>
      <c r="P7" s="14" t="s">
        <v>81</v>
      </c>
      <c r="Q7" s="13" t="s">
        <v>83</v>
      </c>
      <c r="R7" s="13" t="s">
        <v>85</v>
      </c>
      <c r="S7" s="13" t="s">
        <v>87</v>
      </c>
      <c r="T7" s="15" t="s">
        <v>75</v>
      </c>
      <c r="U7" s="77"/>
      <c r="V7" s="78"/>
      <c r="W7" s="17" t="s">
        <v>71</v>
      </c>
      <c r="X7" s="12" t="s">
        <v>73</v>
      </c>
      <c r="Y7" s="18" t="s">
        <v>93</v>
      </c>
      <c r="Z7" s="12" t="s">
        <v>76</v>
      </c>
      <c r="AA7" s="11" t="s">
        <v>80</v>
      </c>
      <c r="AB7" s="11" t="s">
        <v>82</v>
      </c>
      <c r="AC7" s="10" t="s">
        <v>84</v>
      </c>
      <c r="AD7" s="10" t="s">
        <v>86</v>
      </c>
      <c r="AE7" s="10" t="s">
        <v>88</v>
      </c>
      <c r="AF7" s="10" t="s">
        <v>89</v>
      </c>
      <c r="AG7" s="10" t="s">
        <v>90</v>
      </c>
      <c r="AH7" s="10" t="s">
        <v>91</v>
      </c>
      <c r="AI7" s="9" t="s">
        <v>75</v>
      </c>
    </row>
    <row r="8" spans="1:35" ht="21" x14ac:dyDescent="0.25">
      <c r="B8" s="50">
        <v>1</v>
      </c>
      <c r="C8" s="50" t="str">
        <f>IF('คะแนนภาคเรียนที่ 1'!B8="","",'คะแนนภาคเรียนที่ 1'!B8)</f>
        <v/>
      </c>
      <c r="D8" s="50" t="str">
        <f>IF('คะแนนภาคเรียนที่ 1'!C8="","",'คะแนนภาคเรียนที่ 1'!C8)</f>
        <v/>
      </c>
      <c r="E8" s="87"/>
      <c r="F8" s="87"/>
      <c r="G8" s="1"/>
      <c r="H8" s="1"/>
      <c r="I8" s="87"/>
      <c r="J8" s="87"/>
      <c r="K8" s="87"/>
      <c r="L8" s="87"/>
      <c r="M8" s="87"/>
      <c r="N8" s="87"/>
      <c r="O8" s="87"/>
      <c r="P8" s="87"/>
      <c r="Q8" s="87"/>
      <c r="R8" s="87"/>
      <c r="S8" s="87"/>
      <c r="T8" s="87"/>
      <c r="U8" s="1"/>
      <c r="V8" s="1"/>
      <c r="W8" s="87"/>
      <c r="X8" s="87"/>
      <c r="Y8" s="87"/>
      <c r="Z8" s="87"/>
      <c r="AA8" s="87"/>
      <c r="AB8" s="87"/>
      <c r="AC8" s="87"/>
      <c r="AD8" s="87"/>
      <c r="AE8" s="87"/>
      <c r="AF8" s="87"/>
      <c r="AG8" s="87"/>
      <c r="AH8" s="87"/>
      <c r="AI8" s="87"/>
    </row>
    <row r="9" spans="1:35" ht="21" x14ac:dyDescent="0.25">
      <c r="B9" s="50">
        <v>2</v>
      </c>
      <c r="C9" s="50" t="str">
        <f>IF('คะแนนภาคเรียนที่ 1'!B9="","",'คะแนนภาคเรียนที่ 1'!B9)</f>
        <v/>
      </c>
      <c r="D9" s="50" t="str">
        <f>IF('คะแนนภาคเรียนที่ 1'!C9="","",'คะแนนภาคเรียนที่ 1'!C9)</f>
        <v/>
      </c>
      <c r="E9" s="87"/>
      <c r="F9" s="87"/>
      <c r="G9" s="1"/>
      <c r="H9" s="1"/>
      <c r="I9" s="87"/>
      <c r="J9" s="87"/>
      <c r="K9" s="87"/>
      <c r="L9" s="87"/>
      <c r="M9" s="87"/>
      <c r="N9" s="87"/>
      <c r="O9" s="87"/>
      <c r="P9" s="87"/>
      <c r="Q9" s="87"/>
      <c r="R9" s="87"/>
      <c r="S9" s="87"/>
      <c r="T9" s="87"/>
      <c r="U9" s="1"/>
      <c r="V9" s="1"/>
      <c r="W9" s="87"/>
      <c r="X9" s="87"/>
      <c r="Y9" s="87"/>
      <c r="Z9" s="87"/>
      <c r="AA9" s="87"/>
      <c r="AB9" s="87"/>
      <c r="AC9" s="87"/>
      <c r="AD9" s="87"/>
      <c r="AE9" s="87"/>
      <c r="AF9" s="87"/>
      <c r="AG9" s="87"/>
      <c r="AH9" s="87"/>
      <c r="AI9" s="87"/>
    </row>
    <row r="10" spans="1:35" ht="21" x14ac:dyDescent="0.25">
      <c r="B10" s="50">
        <v>3</v>
      </c>
      <c r="C10" s="50" t="str">
        <f>IF('คะแนนภาคเรียนที่ 1'!B10="","",'คะแนนภาคเรียนที่ 1'!B10)</f>
        <v/>
      </c>
      <c r="D10" s="50" t="str">
        <f>IF('คะแนนภาคเรียนที่ 1'!C10="","",'คะแนนภาคเรียนที่ 1'!C10)</f>
        <v/>
      </c>
      <c r="E10" s="87"/>
      <c r="F10" s="87"/>
      <c r="G10" s="1"/>
      <c r="H10" s="1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7"/>
      <c r="T10" s="87"/>
      <c r="U10" s="1"/>
      <c r="V10" s="1"/>
      <c r="W10" s="87"/>
      <c r="X10" s="87"/>
      <c r="Y10" s="87"/>
      <c r="Z10" s="87"/>
      <c r="AA10" s="87"/>
      <c r="AB10" s="87"/>
      <c r="AC10" s="87"/>
      <c r="AD10" s="87"/>
      <c r="AE10" s="87"/>
      <c r="AF10" s="87"/>
      <c r="AG10" s="87"/>
      <c r="AH10" s="87"/>
      <c r="AI10" s="87"/>
    </row>
    <row r="11" spans="1:35" ht="21" x14ac:dyDescent="0.25">
      <c r="B11" s="50">
        <v>4</v>
      </c>
      <c r="C11" s="50" t="str">
        <f>IF('คะแนนภาคเรียนที่ 1'!B11="","",'คะแนนภาคเรียนที่ 1'!B11)</f>
        <v/>
      </c>
      <c r="D11" s="50" t="str">
        <f>IF('คะแนนภาคเรียนที่ 1'!C11="","",'คะแนนภาคเรียนที่ 1'!C11)</f>
        <v/>
      </c>
      <c r="E11" s="87"/>
      <c r="F11" s="87"/>
      <c r="G11" s="1"/>
      <c r="H11" s="1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87"/>
      <c r="U11" s="1"/>
      <c r="V11" s="1"/>
      <c r="W11" s="87"/>
      <c r="X11" s="87"/>
      <c r="Y11" s="87"/>
      <c r="Z11" s="87"/>
      <c r="AA11" s="87"/>
      <c r="AB11" s="87"/>
      <c r="AC11" s="87"/>
      <c r="AD11" s="87"/>
      <c r="AE11" s="87"/>
      <c r="AF11" s="87"/>
      <c r="AG11" s="87"/>
      <c r="AH11" s="87"/>
      <c r="AI11" s="87"/>
    </row>
    <row r="12" spans="1:35" ht="21" x14ac:dyDescent="0.25">
      <c r="B12" s="50">
        <v>5</v>
      </c>
      <c r="C12" s="50" t="str">
        <f>IF('คะแนนภาคเรียนที่ 1'!B12="","",'คะแนนภาคเรียนที่ 1'!B12)</f>
        <v/>
      </c>
      <c r="D12" s="50" t="str">
        <f>IF('คะแนนภาคเรียนที่ 1'!C12="","",'คะแนนภาคเรียนที่ 1'!C12)</f>
        <v/>
      </c>
      <c r="E12" s="87"/>
      <c r="F12" s="87"/>
      <c r="G12" s="1"/>
      <c r="H12" s="1"/>
      <c r="I12" s="87"/>
      <c r="J12" s="87"/>
      <c r="K12" s="87"/>
      <c r="L12" s="87"/>
      <c r="M12" s="87"/>
      <c r="N12" s="87"/>
      <c r="O12" s="87"/>
      <c r="P12" s="87"/>
      <c r="Q12" s="87"/>
      <c r="R12" s="87"/>
      <c r="S12" s="87"/>
      <c r="T12" s="87"/>
      <c r="U12" s="1"/>
      <c r="V12" s="1"/>
      <c r="W12" s="87"/>
      <c r="X12" s="87"/>
      <c r="Y12" s="87"/>
      <c r="Z12" s="87"/>
      <c r="AA12" s="87"/>
      <c r="AB12" s="87"/>
      <c r="AC12" s="87"/>
      <c r="AD12" s="87"/>
      <c r="AE12" s="87"/>
      <c r="AF12" s="87"/>
      <c r="AG12" s="87"/>
      <c r="AH12" s="87"/>
      <c r="AI12" s="87"/>
    </row>
    <row r="13" spans="1:35" ht="21" x14ac:dyDescent="0.25">
      <c r="B13" s="50">
        <v>6</v>
      </c>
      <c r="C13" s="50" t="str">
        <f>IF('คะแนนภาคเรียนที่ 1'!B13="","",'คะแนนภาคเรียนที่ 1'!B13)</f>
        <v/>
      </c>
      <c r="D13" s="50" t="str">
        <f>IF('คะแนนภาคเรียนที่ 1'!C13="","",'คะแนนภาคเรียนที่ 1'!C13)</f>
        <v/>
      </c>
      <c r="E13" s="87"/>
      <c r="F13" s="87"/>
      <c r="G13" s="1"/>
      <c r="H13" s="1"/>
      <c r="I13" s="87"/>
      <c r="J13" s="87"/>
      <c r="K13" s="87"/>
      <c r="L13" s="87"/>
      <c r="M13" s="87"/>
      <c r="N13" s="87"/>
      <c r="O13" s="87"/>
      <c r="P13" s="87"/>
      <c r="Q13" s="87"/>
      <c r="R13" s="87"/>
      <c r="S13" s="87"/>
      <c r="T13" s="87"/>
      <c r="U13" s="90"/>
      <c r="V13" s="90"/>
      <c r="W13" s="87"/>
      <c r="X13" s="87"/>
      <c r="Y13" s="87"/>
      <c r="Z13" s="87"/>
      <c r="AA13" s="87"/>
      <c r="AB13" s="87"/>
      <c r="AC13" s="87"/>
      <c r="AD13" s="87"/>
      <c r="AE13" s="87"/>
      <c r="AF13" s="87"/>
      <c r="AG13" s="87"/>
      <c r="AH13" s="87"/>
      <c r="AI13" s="87"/>
    </row>
    <row r="14" spans="1:35" ht="21" x14ac:dyDescent="0.25">
      <c r="B14" s="50">
        <v>7</v>
      </c>
      <c r="C14" s="50" t="str">
        <f>IF('คะแนนภาคเรียนที่ 1'!B14="","",'คะแนนภาคเรียนที่ 1'!B14)</f>
        <v/>
      </c>
      <c r="D14" s="50" t="str">
        <f>IF('คะแนนภาคเรียนที่ 1'!C14="","",'คะแนนภาคเรียนที่ 1'!C14)</f>
        <v/>
      </c>
      <c r="E14" s="87"/>
      <c r="F14" s="87"/>
      <c r="G14" s="1"/>
      <c r="H14" s="1"/>
      <c r="I14" s="87"/>
      <c r="J14" s="87"/>
      <c r="K14" s="87"/>
      <c r="L14" s="87"/>
      <c r="M14" s="87"/>
      <c r="N14" s="87"/>
      <c r="O14" s="87"/>
      <c r="P14" s="87"/>
      <c r="Q14" s="87"/>
      <c r="R14" s="87"/>
      <c r="S14" s="87"/>
      <c r="T14" s="87"/>
      <c r="U14" s="90"/>
      <c r="V14" s="90"/>
      <c r="W14" s="87"/>
      <c r="X14" s="87"/>
      <c r="Y14" s="87"/>
      <c r="Z14" s="87"/>
      <c r="AA14" s="87"/>
      <c r="AB14" s="87"/>
      <c r="AC14" s="87"/>
      <c r="AD14" s="87"/>
      <c r="AE14" s="87"/>
      <c r="AF14" s="87"/>
      <c r="AG14" s="87"/>
      <c r="AH14" s="87"/>
      <c r="AI14" s="87"/>
    </row>
    <row r="15" spans="1:35" ht="21" x14ac:dyDescent="0.25">
      <c r="B15" s="50">
        <v>8</v>
      </c>
      <c r="C15" s="50" t="str">
        <f>IF('คะแนนภาคเรียนที่ 1'!B15="","",'คะแนนภาคเรียนที่ 1'!B15)</f>
        <v/>
      </c>
      <c r="D15" s="50" t="str">
        <f>IF('คะแนนภาคเรียนที่ 1'!C15="","",'คะแนนภาคเรียนที่ 1'!C15)</f>
        <v/>
      </c>
      <c r="E15" s="87"/>
      <c r="F15" s="87"/>
      <c r="G15" s="1"/>
      <c r="H15" s="1"/>
      <c r="I15" s="87"/>
      <c r="J15" s="87"/>
      <c r="K15" s="87"/>
      <c r="L15" s="87"/>
      <c r="M15" s="87"/>
      <c r="N15" s="87"/>
      <c r="O15" s="87"/>
      <c r="P15" s="87"/>
      <c r="Q15" s="87"/>
      <c r="R15" s="87"/>
      <c r="S15" s="87"/>
      <c r="T15" s="87"/>
      <c r="U15" s="90"/>
      <c r="V15" s="90"/>
      <c r="W15" s="87"/>
      <c r="X15" s="87"/>
      <c r="Y15" s="87"/>
      <c r="Z15" s="87"/>
      <c r="AA15" s="87"/>
      <c r="AB15" s="87"/>
      <c r="AC15" s="87"/>
      <c r="AD15" s="87"/>
      <c r="AE15" s="87"/>
      <c r="AF15" s="87"/>
      <c r="AG15" s="87"/>
      <c r="AH15" s="87"/>
      <c r="AI15" s="87"/>
    </row>
    <row r="16" spans="1:35" ht="21" x14ac:dyDescent="0.25">
      <c r="B16" s="50">
        <v>9</v>
      </c>
      <c r="C16" s="50" t="str">
        <f>IF('คะแนนภาคเรียนที่ 1'!B16="","",'คะแนนภาคเรียนที่ 1'!B16)</f>
        <v/>
      </c>
      <c r="D16" s="50" t="str">
        <f>IF('คะแนนภาคเรียนที่ 1'!C16="","",'คะแนนภาคเรียนที่ 1'!C16)</f>
        <v/>
      </c>
      <c r="E16" s="87"/>
      <c r="F16" s="87"/>
      <c r="G16" s="1"/>
      <c r="H16" s="1"/>
      <c r="I16" s="87"/>
      <c r="J16" s="87"/>
      <c r="K16" s="87"/>
      <c r="L16" s="87"/>
      <c r="M16" s="87"/>
      <c r="N16" s="87"/>
      <c r="O16" s="87"/>
      <c r="P16" s="87"/>
      <c r="Q16" s="87"/>
      <c r="R16" s="87"/>
      <c r="S16" s="87"/>
      <c r="T16" s="87"/>
      <c r="U16" s="90"/>
      <c r="V16" s="90"/>
      <c r="W16" s="87"/>
      <c r="X16" s="87"/>
      <c r="Y16" s="87"/>
      <c r="Z16" s="87"/>
      <c r="AA16" s="87"/>
      <c r="AB16" s="87"/>
      <c r="AC16" s="87"/>
      <c r="AD16" s="87"/>
      <c r="AE16" s="87"/>
      <c r="AF16" s="87"/>
      <c r="AG16" s="87"/>
      <c r="AH16" s="87"/>
      <c r="AI16" s="87"/>
    </row>
    <row r="17" spans="2:35" ht="21" x14ac:dyDescent="0.25">
      <c r="B17" s="50">
        <v>10</v>
      </c>
      <c r="C17" s="50" t="str">
        <f>IF('คะแนนภาคเรียนที่ 1'!B17="","",'คะแนนภาคเรียนที่ 1'!B17)</f>
        <v/>
      </c>
      <c r="D17" s="50" t="str">
        <f>IF('คะแนนภาคเรียนที่ 1'!C17="","",'คะแนนภาคเรียนที่ 1'!C17)</f>
        <v/>
      </c>
      <c r="E17" s="87"/>
      <c r="F17" s="87"/>
      <c r="G17" s="1"/>
      <c r="H17" s="1"/>
      <c r="I17" s="87"/>
      <c r="J17" s="87"/>
      <c r="K17" s="87"/>
      <c r="L17" s="87"/>
      <c r="M17" s="87"/>
      <c r="N17" s="87"/>
      <c r="O17" s="87"/>
      <c r="P17" s="87"/>
      <c r="Q17" s="87"/>
      <c r="R17" s="87"/>
      <c r="S17" s="87"/>
      <c r="T17" s="87"/>
      <c r="U17" s="90"/>
      <c r="V17" s="90"/>
      <c r="W17" s="87"/>
      <c r="X17" s="87"/>
      <c r="Y17" s="87"/>
      <c r="Z17" s="87"/>
      <c r="AA17" s="87"/>
      <c r="AB17" s="87"/>
      <c r="AC17" s="87"/>
      <c r="AD17" s="87"/>
      <c r="AE17" s="87"/>
      <c r="AF17" s="87"/>
      <c r="AG17" s="87"/>
      <c r="AH17" s="87"/>
      <c r="AI17" s="87"/>
    </row>
    <row r="18" spans="2:35" ht="21" x14ac:dyDescent="0.25">
      <c r="B18" s="50">
        <v>11</v>
      </c>
      <c r="C18" s="50" t="str">
        <f>IF('คะแนนภาคเรียนที่ 1'!B18="","",'คะแนนภาคเรียนที่ 1'!B18)</f>
        <v/>
      </c>
      <c r="D18" s="50" t="str">
        <f>IF('คะแนนภาคเรียนที่ 1'!C18="","",'คะแนนภาคเรียนที่ 1'!C18)</f>
        <v/>
      </c>
      <c r="E18" s="87"/>
      <c r="F18" s="87"/>
      <c r="G18" s="1"/>
      <c r="H18" s="1"/>
      <c r="I18" s="87"/>
      <c r="J18" s="87"/>
      <c r="K18" s="87"/>
      <c r="L18" s="87"/>
      <c r="M18" s="87"/>
      <c r="N18" s="87"/>
      <c r="O18" s="87"/>
      <c r="P18" s="87"/>
      <c r="Q18" s="87"/>
      <c r="R18" s="87"/>
      <c r="S18" s="87"/>
      <c r="T18" s="87"/>
      <c r="U18" s="90"/>
      <c r="V18" s="90"/>
      <c r="W18" s="87"/>
      <c r="X18" s="87"/>
      <c r="Y18" s="87"/>
      <c r="Z18" s="87"/>
      <c r="AA18" s="87"/>
      <c r="AB18" s="87"/>
      <c r="AC18" s="87"/>
      <c r="AD18" s="87"/>
      <c r="AE18" s="87"/>
      <c r="AF18" s="87"/>
      <c r="AG18" s="87"/>
      <c r="AH18" s="87"/>
      <c r="AI18" s="87"/>
    </row>
    <row r="19" spans="2:35" ht="21" x14ac:dyDescent="0.25">
      <c r="B19" s="50">
        <v>12</v>
      </c>
      <c r="C19" s="50" t="str">
        <f>IF('คะแนนภาคเรียนที่ 1'!B19="","",'คะแนนภาคเรียนที่ 1'!B19)</f>
        <v/>
      </c>
      <c r="D19" s="50" t="str">
        <f>IF('คะแนนภาคเรียนที่ 1'!C19="","",'คะแนนภาคเรียนที่ 1'!C19)</f>
        <v/>
      </c>
      <c r="E19" s="87"/>
      <c r="F19" s="87"/>
      <c r="G19" s="1"/>
      <c r="H19" s="1"/>
      <c r="I19" s="87"/>
      <c r="J19" s="87"/>
      <c r="K19" s="87"/>
      <c r="L19" s="87"/>
      <c r="M19" s="87"/>
      <c r="N19" s="87"/>
      <c r="O19" s="87"/>
      <c r="P19" s="87"/>
      <c r="Q19" s="87"/>
      <c r="R19" s="87"/>
      <c r="S19" s="87"/>
      <c r="T19" s="87"/>
      <c r="U19" s="90"/>
      <c r="V19" s="90"/>
      <c r="W19" s="87"/>
      <c r="X19" s="87"/>
      <c r="Y19" s="87"/>
      <c r="Z19" s="87"/>
      <c r="AA19" s="87"/>
      <c r="AB19" s="87"/>
      <c r="AC19" s="87"/>
      <c r="AD19" s="87"/>
      <c r="AE19" s="87"/>
      <c r="AF19" s="87"/>
      <c r="AG19" s="87"/>
      <c r="AH19" s="87"/>
      <c r="AI19" s="87"/>
    </row>
    <row r="20" spans="2:35" ht="21" x14ac:dyDescent="0.25">
      <c r="B20" s="50">
        <v>13</v>
      </c>
      <c r="C20" s="50" t="str">
        <f>IF('คะแนนภาคเรียนที่ 1'!B20="","",'คะแนนภาคเรียนที่ 1'!B20)</f>
        <v/>
      </c>
      <c r="D20" s="50" t="str">
        <f>IF('คะแนนภาคเรียนที่ 1'!C20="","",'คะแนนภาคเรียนที่ 1'!C20)</f>
        <v/>
      </c>
      <c r="E20" s="87"/>
      <c r="F20" s="87"/>
      <c r="G20" s="1"/>
      <c r="H20" s="1"/>
      <c r="I20" s="87"/>
      <c r="J20" s="87"/>
      <c r="K20" s="87"/>
      <c r="L20" s="87"/>
      <c r="M20" s="87"/>
      <c r="N20" s="87"/>
      <c r="O20" s="87"/>
      <c r="P20" s="87"/>
      <c r="Q20" s="87"/>
      <c r="R20" s="87"/>
      <c r="S20" s="87"/>
      <c r="T20" s="87"/>
      <c r="U20" s="90"/>
      <c r="V20" s="90"/>
      <c r="W20" s="87"/>
      <c r="X20" s="87"/>
      <c r="Y20" s="87"/>
      <c r="Z20" s="87"/>
      <c r="AA20" s="87"/>
      <c r="AB20" s="87"/>
      <c r="AC20" s="87"/>
      <c r="AD20" s="87"/>
      <c r="AE20" s="87"/>
      <c r="AF20" s="87"/>
      <c r="AG20" s="87"/>
      <c r="AH20" s="87"/>
      <c r="AI20" s="87"/>
    </row>
    <row r="21" spans="2:35" ht="21" x14ac:dyDescent="0.25">
      <c r="B21" s="50">
        <v>14</v>
      </c>
      <c r="C21" s="50" t="str">
        <f>IF('คะแนนภาคเรียนที่ 1'!B21="","",'คะแนนภาคเรียนที่ 1'!B21)</f>
        <v/>
      </c>
      <c r="D21" s="50" t="str">
        <f>IF('คะแนนภาคเรียนที่ 1'!C21="","",'คะแนนภาคเรียนที่ 1'!C21)</f>
        <v/>
      </c>
      <c r="E21" s="87"/>
      <c r="F21" s="87"/>
      <c r="G21" s="1"/>
      <c r="H21" s="1"/>
      <c r="I21" s="87"/>
      <c r="J21" s="87"/>
      <c r="K21" s="87"/>
      <c r="L21" s="87"/>
      <c r="M21" s="87"/>
      <c r="N21" s="87"/>
      <c r="O21" s="87"/>
      <c r="P21" s="87"/>
      <c r="Q21" s="87"/>
      <c r="R21" s="87"/>
      <c r="S21" s="87"/>
      <c r="T21" s="87"/>
      <c r="U21" s="90"/>
      <c r="V21" s="90"/>
      <c r="W21" s="87"/>
      <c r="X21" s="87"/>
      <c r="Y21" s="87"/>
      <c r="Z21" s="87"/>
      <c r="AA21" s="87"/>
      <c r="AB21" s="87"/>
      <c r="AC21" s="87"/>
      <c r="AD21" s="87"/>
      <c r="AE21" s="87"/>
      <c r="AF21" s="87"/>
      <c r="AG21" s="87"/>
      <c r="AH21" s="87"/>
      <c r="AI21" s="87"/>
    </row>
    <row r="22" spans="2:35" ht="21" x14ac:dyDescent="0.25">
      <c r="B22" s="50">
        <v>15</v>
      </c>
      <c r="C22" s="50" t="str">
        <f>IF('คะแนนภาคเรียนที่ 1'!B22="","",'คะแนนภาคเรียนที่ 1'!B22)</f>
        <v/>
      </c>
      <c r="D22" s="50" t="str">
        <f>IF('คะแนนภาคเรียนที่ 1'!C22="","",'คะแนนภาคเรียนที่ 1'!C22)</f>
        <v/>
      </c>
      <c r="E22" s="87"/>
      <c r="F22" s="87"/>
      <c r="G22" s="1"/>
      <c r="H22" s="1"/>
      <c r="I22" s="87"/>
      <c r="J22" s="87"/>
      <c r="K22" s="87"/>
      <c r="L22" s="87"/>
      <c r="M22" s="87"/>
      <c r="N22" s="87"/>
      <c r="O22" s="87"/>
      <c r="P22" s="87"/>
      <c r="Q22" s="87"/>
      <c r="R22" s="87"/>
      <c r="S22" s="87"/>
      <c r="T22" s="87"/>
      <c r="U22" s="90"/>
      <c r="V22" s="90"/>
      <c r="W22" s="87"/>
      <c r="X22" s="87"/>
      <c r="Y22" s="87"/>
      <c r="Z22" s="87"/>
      <c r="AA22" s="87"/>
      <c r="AB22" s="87"/>
      <c r="AC22" s="87"/>
      <c r="AD22" s="87"/>
      <c r="AE22" s="87"/>
      <c r="AF22" s="87"/>
      <c r="AG22" s="87"/>
      <c r="AH22" s="87"/>
      <c r="AI22" s="87"/>
    </row>
    <row r="23" spans="2:35" ht="21" x14ac:dyDescent="0.25">
      <c r="B23" s="50">
        <v>16</v>
      </c>
      <c r="C23" s="50" t="str">
        <f>IF('คะแนนภาคเรียนที่ 1'!B23="","",'คะแนนภาคเรียนที่ 1'!B23)</f>
        <v/>
      </c>
      <c r="D23" s="50" t="str">
        <f>IF('คะแนนภาคเรียนที่ 1'!C23="","",'คะแนนภาคเรียนที่ 1'!C23)</f>
        <v/>
      </c>
      <c r="E23" s="87"/>
      <c r="F23" s="87"/>
      <c r="G23" s="1"/>
      <c r="H23" s="1"/>
      <c r="I23" s="87"/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7"/>
      <c r="U23" s="90"/>
      <c r="V23" s="90"/>
      <c r="W23" s="87"/>
      <c r="X23" s="87"/>
      <c r="Y23" s="87"/>
      <c r="Z23" s="87"/>
      <c r="AA23" s="87"/>
      <c r="AB23" s="87"/>
      <c r="AC23" s="87"/>
      <c r="AD23" s="87"/>
      <c r="AE23" s="87"/>
      <c r="AF23" s="87"/>
      <c r="AG23" s="87"/>
      <c r="AH23" s="87"/>
      <c r="AI23" s="87"/>
    </row>
    <row r="24" spans="2:35" ht="21" x14ac:dyDescent="0.25">
      <c r="B24" s="50">
        <v>17</v>
      </c>
      <c r="C24" s="50" t="str">
        <f>IF('คะแนนภาคเรียนที่ 1'!B24="","",'คะแนนภาคเรียนที่ 1'!B24)</f>
        <v/>
      </c>
      <c r="D24" s="50" t="str">
        <f>IF('คะแนนภาคเรียนที่ 1'!C24="","",'คะแนนภาคเรียนที่ 1'!C24)</f>
        <v/>
      </c>
      <c r="E24" s="87"/>
      <c r="F24" s="87"/>
      <c r="G24" s="1"/>
      <c r="H24" s="1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90"/>
      <c r="V24" s="90"/>
      <c r="W24" s="87"/>
      <c r="X24" s="87"/>
      <c r="Y24" s="87"/>
      <c r="Z24" s="87"/>
      <c r="AA24" s="87"/>
      <c r="AB24" s="87"/>
      <c r="AC24" s="87"/>
      <c r="AD24" s="87"/>
      <c r="AE24" s="87"/>
      <c r="AF24" s="87"/>
      <c r="AG24" s="87"/>
      <c r="AH24" s="87"/>
      <c r="AI24" s="87"/>
    </row>
    <row r="25" spans="2:35" ht="21" x14ac:dyDescent="0.25">
      <c r="B25" s="50">
        <v>18</v>
      </c>
      <c r="C25" s="50" t="str">
        <f>IF('คะแนนภาคเรียนที่ 1'!B25="","",'คะแนนภาคเรียนที่ 1'!B25)</f>
        <v/>
      </c>
      <c r="D25" s="50" t="str">
        <f>IF('คะแนนภาคเรียนที่ 1'!C25="","",'คะแนนภาคเรียนที่ 1'!C25)</f>
        <v/>
      </c>
      <c r="E25" s="87"/>
      <c r="F25" s="87"/>
      <c r="G25" s="1"/>
      <c r="H25" s="1"/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90"/>
      <c r="V25" s="90"/>
      <c r="W25" s="87"/>
      <c r="X25" s="87"/>
      <c r="Y25" s="87"/>
      <c r="Z25" s="87"/>
      <c r="AA25" s="87"/>
      <c r="AB25" s="87"/>
      <c r="AC25" s="87"/>
      <c r="AD25" s="87"/>
      <c r="AE25" s="87"/>
      <c r="AF25" s="87"/>
      <c r="AG25" s="87"/>
      <c r="AH25" s="87"/>
      <c r="AI25" s="87"/>
    </row>
    <row r="26" spans="2:35" ht="21" x14ac:dyDescent="0.25">
      <c r="B26" s="50">
        <v>19</v>
      </c>
      <c r="C26" s="50" t="str">
        <f>IF('คะแนนภาคเรียนที่ 1'!B26="","",'คะแนนภาคเรียนที่ 1'!B26)</f>
        <v/>
      </c>
      <c r="D26" s="50" t="str">
        <f>IF('คะแนนภาคเรียนที่ 1'!C26="","",'คะแนนภาคเรียนที่ 1'!C26)</f>
        <v/>
      </c>
      <c r="E26" s="87"/>
      <c r="F26" s="87"/>
      <c r="G26" s="1"/>
      <c r="H26" s="1"/>
      <c r="I26" s="87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90"/>
      <c r="V26" s="90"/>
      <c r="W26" s="87"/>
      <c r="X26" s="87"/>
      <c r="Y26" s="87"/>
      <c r="Z26" s="87"/>
      <c r="AA26" s="87"/>
      <c r="AB26" s="87"/>
      <c r="AC26" s="87"/>
      <c r="AD26" s="87"/>
      <c r="AE26" s="87"/>
      <c r="AF26" s="87"/>
      <c r="AG26" s="87"/>
      <c r="AH26" s="87"/>
      <c r="AI26" s="87"/>
    </row>
    <row r="27" spans="2:35" ht="21" x14ac:dyDescent="0.25">
      <c r="B27" s="50">
        <v>20</v>
      </c>
      <c r="C27" s="50" t="str">
        <f>IF('คะแนนภาคเรียนที่ 1'!B27="","",'คะแนนภาคเรียนที่ 1'!B27)</f>
        <v/>
      </c>
      <c r="D27" s="50" t="str">
        <f>IF('คะแนนภาคเรียนที่ 1'!C27="","",'คะแนนภาคเรียนที่ 1'!C27)</f>
        <v/>
      </c>
      <c r="E27" s="87"/>
      <c r="F27" s="87"/>
      <c r="G27" s="1"/>
      <c r="H27" s="1"/>
      <c r="I27" s="87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90"/>
      <c r="V27" s="90"/>
      <c r="W27" s="87"/>
      <c r="X27" s="87"/>
      <c r="Y27" s="87"/>
      <c r="Z27" s="87"/>
      <c r="AA27" s="87"/>
      <c r="AB27" s="87"/>
      <c r="AC27" s="87"/>
      <c r="AD27" s="87"/>
      <c r="AE27" s="87"/>
      <c r="AF27" s="87"/>
      <c r="AG27" s="87"/>
      <c r="AH27" s="87"/>
      <c r="AI27" s="87"/>
    </row>
    <row r="28" spans="2:35" ht="21" x14ac:dyDescent="0.25">
      <c r="B28" s="50">
        <v>21</v>
      </c>
      <c r="C28" s="50" t="str">
        <f>IF('คะแนนภาคเรียนที่ 1'!B28="","",'คะแนนภาคเรียนที่ 1'!B28)</f>
        <v/>
      </c>
      <c r="D28" s="50" t="str">
        <f>IF('คะแนนภาคเรียนที่ 1'!C28="","",'คะแนนภาคเรียนที่ 1'!C28)</f>
        <v/>
      </c>
      <c r="E28" s="87"/>
      <c r="F28" s="87"/>
      <c r="G28" s="1"/>
      <c r="H28" s="1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90"/>
      <c r="V28" s="90"/>
      <c r="W28" s="87"/>
      <c r="X28" s="87"/>
      <c r="Y28" s="87"/>
      <c r="Z28" s="87"/>
      <c r="AA28" s="87"/>
      <c r="AB28" s="87"/>
      <c r="AC28" s="87"/>
      <c r="AD28" s="87"/>
      <c r="AE28" s="87"/>
      <c r="AF28" s="87"/>
      <c r="AG28" s="87"/>
      <c r="AH28" s="87"/>
      <c r="AI28" s="87"/>
    </row>
    <row r="29" spans="2:35" ht="21" x14ac:dyDescent="0.25">
      <c r="B29" s="50">
        <v>22</v>
      </c>
      <c r="C29" s="50" t="str">
        <f>IF('คะแนนภาคเรียนที่ 1'!B29="","",'คะแนนภาคเรียนที่ 1'!B29)</f>
        <v/>
      </c>
      <c r="D29" s="50" t="str">
        <f>IF('คะแนนภาคเรียนที่ 1'!C29="","",'คะแนนภาคเรียนที่ 1'!C29)</f>
        <v/>
      </c>
      <c r="E29" s="87"/>
      <c r="F29" s="87"/>
      <c r="G29" s="1"/>
      <c r="H29" s="1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90"/>
      <c r="V29" s="90"/>
      <c r="W29" s="87"/>
      <c r="X29" s="87"/>
      <c r="Y29" s="87"/>
      <c r="Z29" s="87"/>
      <c r="AA29" s="87"/>
      <c r="AB29" s="87"/>
      <c r="AC29" s="87"/>
      <c r="AD29" s="87"/>
      <c r="AE29" s="87"/>
      <c r="AF29" s="87"/>
      <c r="AG29" s="87"/>
      <c r="AH29" s="87"/>
      <c r="AI29" s="87"/>
    </row>
    <row r="30" spans="2:35" ht="21" x14ac:dyDescent="0.25">
      <c r="B30" s="50">
        <v>23</v>
      </c>
      <c r="C30" s="50" t="str">
        <f>IF('คะแนนภาคเรียนที่ 1'!B30="","",'คะแนนภาคเรียนที่ 1'!B30)</f>
        <v/>
      </c>
      <c r="D30" s="50" t="str">
        <f>IF('คะแนนภาคเรียนที่ 1'!C30="","",'คะแนนภาคเรียนที่ 1'!C30)</f>
        <v/>
      </c>
      <c r="E30" s="87"/>
      <c r="F30" s="87"/>
      <c r="G30" s="1"/>
      <c r="H30" s="1"/>
      <c r="I30" s="87"/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7"/>
      <c r="U30" s="90"/>
      <c r="V30" s="90"/>
      <c r="W30" s="87"/>
      <c r="X30" s="87"/>
      <c r="Y30" s="87"/>
      <c r="Z30" s="87"/>
      <c r="AA30" s="87"/>
      <c r="AB30" s="87"/>
      <c r="AC30" s="87"/>
      <c r="AD30" s="87"/>
      <c r="AE30" s="87"/>
      <c r="AF30" s="87"/>
      <c r="AG30" s="87"/>
      <c r="AH30" s="87"/>
      <c r="AI30" s="87"/>
    </row>
    <row r="31" spans="2:35" ht="21" x14ac:dyDescent="0.25">
      <c r="B31" s="50">
        <v>24</v>
      </c>
      <c r="C31" s="50" t="str">
        <f>IF('คะแนนภาคเรียนที่ 1'!B31="","",'คะแนนภาคเรียนที่ 1'!B31)</f>
        <v/>
      </c>
      <c r="D31" s="50" t="str">
        <f>IF('คะแนนภาคเรียนที่ 1'!C31="","",'คะแนนภาคเรียนที่ 1'!C31)</f>
        <v/>
      </c>
      <c r="E31" s="87"/>
      <c r="F31" s="87"/>
      <c r="G31" s="1"/>
      <c r="H31" s="1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90"/>
      <c r="V31" s="90"/>
      <c r="W31" s="87"/>
      <c r="X31" s="87"/>
      <c r="Y31" s="87"/>
      <c r="Z31" s="87"/>
      <c r="AA31" s="87"/>
      <c r="AB31" s="87"/>
      <c r="AC31" s="87"/>
      <c r="AD31" s="87"/>
      <c r="AE31" s="87"/>
      <c r="AF31" s="87"/>
      <c r="AG31" s="87"/>
      <c r="AH31" s="87"/>
      <c r="AI31" s="87"/>
    </row>
    <row r="32" spans="2:35" ht="21" x14ac:dyDescent="0.25">
      <c r="B32" s="50">
        <v>25</v>
      </c>
      <c r="C32" s="50" t="str">
        <f>IF('คะแนนภาคเรียนที่ 1'!B32="","",'คะแนนภาคเรียนที่ 1'!B32)</f>
        <v/>
      </c>
      <c r="D32" s="50" t="str">
        <f>IF('คะแนนภาคเรียนที่ 1'!C32="","",'คะแนนภาคเรียนที่ 1'!C32)</f>
        <v/>
      </c>
      <c r="E32" s="87"/>
      <c r="F32" s="87"/>
      <c r="G32" s="1"/>
      <c r="H32" s="1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90"/>
      <c r="V32" s="90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</row>
    <row r="33" spans="2:35" ht="21" x14ac:dyDescent="0.25">
      <c r="B33" s="50">
        <v>26</v>
      </c>
      <c r="C33" s="50" t="str">
        <f>IF('คะแนนภาคเรียนที่ 1'!B33="","",'คะแนนภาคเรียนที่ 1'!B33)</f>
        <v/>
      </c>
      <c r="D33" s="50" t="str">
        <f>IF('คะแนนภาคเรียนที่ 1'!C33="","",'คะแนนภาคเรียนที่ 1'!C33)</f>
        <v/>
      </c>
      <c r="E33" s="87"/>
      <c r="F33" s="87"/>
      <c r="G33" s="1"/>
      <c r="H33" s="1"/>
      <c r="I33" s="87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 s="90"/>
      <c r="V33" s="90"/>
      <c r="W33" s="87"/>
      <c r="X33" s="87"/>
      <c r="Y33" s="87"/>
      <c r="Z33" s="87"/>
      <c r="AA33" s="87"/>
      <c r="AB33" s="87"/>
      <c r="AC33" s="87"/>
      <c r="AD33" s="87"/>
      <c r="AE33" s="87"/>
      <c r="AF33" s="87"/>
      <c r="AG33" s="87"/>
      <c r="AH33" s="87"/>
      <c r="AI33" s="87"/>
    </row>
    <row r="34" spans="2:35" ht="21" x14ac:dyDescent="0.25">
      <c r="B34" s="50">
        <v>27</v>
      </c>
      <c r="C34" s="50" t="str">
        <f>IF('คะแนนภาคเรียนที่ 1'!B34="","",'คะแนนภาคเรียนที่ 1'!B34)</f>
        <v/>
      </c>
      <c r="D34" s="50" t="str">
        <f>IF('คะแนนภาคเรียนที่ 1'!C34="","",'คะแนนภาคเรียนที่ 1'!C34)</f>
        <v/>
      </c>
      <c r="E34" s="87"/>
      <c r="F34" s="87"/>
      <c r="G34" s="1"/>
      <c r="H34" s="1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90"/>
      <c r="V34" s="90"/>
      <c r="W34" s="87"/>
      <c r="X34" s="87"/>
      <c r="Y34" s="87"/>
      <c r="Z34" s="87"/>
      <c r="AA34" s="87"/>
      <c r="AB34" s="87"/>
      <c r="AC34" s="87"/>
      <c r="AD34" s="87"/>
      <c r="AE34" s="87"/>
      <c r="AF34" s="87"/>
      <c r="AG34" s="87"/>
      <c r="AH34" s="87"/>
      <c r="AI34" s="87"/>
    </row>
    <row r="35" spans="2:35" ht="21" x14ac:dyDescent="0.25">
      <c r="B35" s="50">
        <v>28</v>
      </c>
      <c r="C35" s="50" t="str">
        <f>IF('คะแนนภาคเรียนที่ 1'!B35="","",'คะแนนภาคเรียนที่ 1'!B35)</f>
        <v/>
      </c>
      <c r="D35" s="50" t="str">
        <f>IF('คะแนนภาคเรียนที่ 1'!C35="","",'คะแนนภาคเรียนที่ 1'!C35)</f>
        <v/>
      </c>
      <c r="E35" s="87"/>
      <c r="F35" s="87"/>
      <c r="G35" s="1"/>
      <c r="H35" s="1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90"/>
      <c r="V35" s="90"/>
      <c r="W35" s="87"/>
      <c r="X35" s="87"/>
      <c r="Y35" s="87"/>
      <c r="Z35" s="87"/>
      <c r="AA35" s="87"/>
      <c r="AB35" s="87"/>
      <c r="AC35" s="87"/>
      <c r="AD35" s="87"/>
      <c r="AE35" s="87"/>
      <c r="AF35" s="87"/>
      <c r="AG35" s="87"/>
      <c r="AH35" s="87"/>
      <c r="AI35" s="87"/>
    </row>
    <row r="36" spans="2:35" ht="21" x14ac:dyDescent="0.25">
      <c r="B36" s="50">
        <v>29</v>
      </c>
      <c r="C36" s="50" t="str">
        <f>IF('คะแนนภาคเรียนที่ 1'!B36="","",'คะแนนภาคเรียนที่ 1'!B36)</f>
        <v/>
      </c>
      <c r="D36" s="50" t="str">
        <f>IF('คะแนนภาคเรียนที่ 1'!C36="","",'คะแนนภาคเรียนที่ 1'!C36)</f>
        <v/>
      </c>
      <c r="E36" s="87"/>
      <c r="F36" s="87"/>
      <c r="G36" s="1"/>
      <c r="H36" s="1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90"/>
      <c r="V36" s="90"/>
      <c r="W36" s="87"/>
      <c r="X36" s="87"/>
      <c r="Y36" s="87"/>
      <c r="Z36" s="87"/>
      <c r="AA36" s="87"/>
      <c r="AB36" s="87"/>
      <c r="AC36" s="87"/>
      <c r="AD36" s="87"/>
      <c r="AE36" s="87"/>
      <c r="AF36" s="87"/>
      <c r="AG36" s="87"/>
      <c r="AH36" s="87"/>
      <c r="AI36" s="87"/>
    </row>
    <row r="37" spans="2:35" ht="21" x14ac:dyDescent="0.25">
      <c r="B37" s="50">
        <v>30</v>
      </c>
      <c r="C37" s="50" t="str">
        <f>IF('คะแนนภาคเรียนที่ 1'!B37="","",'คะแนนภาคเรียนที่ 1'!B37)</f>
        <v/>
      </c>
      <c r="D37" s="50" t="str">
        <f>IF('คะแนนภาคเรียนที่ 1'!C37="","",'คะแนนภาคเรียนที่ 1'!C37)</f>
        <v/>
      </c>
      <c r="E37" s="87"/>
      <c r="F37" s="87"/>
      <c r="G37" s="1"/>
      <c r="H37" s="1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90"/>
      <c r="V37" s="90"/>
      <c r="W37" s="87"/>
      <c r="X37" s="87"/>
      <c r="Y37" s="87"/>
      <c r="Z37" s="87"/>
      <c r="AA37" s="87"/>
      <c r="AB37" s="87"/>
      <c r="AC37" s="87"/>
      <c r="AD37" s="87"/>
      <c r="AE37" s="87"/>
      <c r="AF37" s="87"/>
      <c r="AG37" s="87"/>
      <c r="AH37" s="87"/>
      <c r="AI37" s="87"/>
    </row>
    <row r="38" spans="2:35" ht="21" x14ac:dyDescent="0.25">
      <c r="B38" s="50">
        <v>31</v>
      </c>
      <c r="C38" s="50" t="str">
        <f>IF('คะแนนภาคเรียนที่ 1'!B38="","",'คะแนนภาคเรียนที่ 1'!B38)</f>
        <v/>
      </c>
      <c r="D38" s="50" t="str">
        <f>IF('คะแนนภาคเรียนที่ 1'!C38="","",'คะแนนภาคเรียนที่ 1'!C38)</f>
        <v/>
      </c>
      <c r="E38" s="87"/>
      <c r="F38" s="87"/>
      <c r="G38" s="1"/>
      <c r="H38" s="1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90"/>
      <c r="V38" s="90"/>
      <c r="W38" s="87"/>
      <c r="X38" s="87"/>
      <c r="Y38" s="87"/>
      <c r="Z38" s="87"/>
      <c r="AA38" s="87"/>
      <c r="AB38" s="87"/>
      <c r="AC38" s="87"/>
      <c r="AD38" s="87"/>
      <c r="AE38" s="87"/>
      <c r="AF38" s="87"/>
      <c r="AG38" s="87"/>
      <c r="AH38" s="87"/>
      <c r="AI38" s="87"/>
    </row>
    <row r="39" spans="2:35" ht="21" x14ac:dyDescent="0.25">
      <c r="B39" s="50">
        <v>32</v>
      </c>
      <c r="C39" s="50" t="str">
        <f>IF('คะแนนภาคเรียนที่ 1'!B39="","",'คะแนนภาคเรียนที่ 1'!B39)</f>
        <v/>
      </c>
      <c r="D39" s="50" t="str">
        <f>IF('คะแนนภาคเรียนที่ 1'!C39="","",'คะแนนภาคเรียนที่ 1'!C39)</f>
        <v/>
      </c>
      <c r="E39" s="87"/>
      <c r="F39" s="87"/>
      <c r="G39" s="1"/>
      <c r="H39" s="1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90"/>
      <c r="V39" s="90"/>
      <c r="W39" s="87"/>
      <c r="X39" s="87"/>
      <c r="Y39" s="87"/>
      <c r="Z39" s="87"/>
      <c r="AA39" s="87"/>
      <c r="AB39" s="87"/>
      <c r="AC39" s="87"/>
      <c r="AD39" s="87"/>
      <c r="AE39" s="87"/>
      <c r="AF39" s="87"/>
      <c r="AG39" s="87"/>
      <c r="AH39" s="87"/>
      <c r="AI39" s="87"/>
    </row>
    <row r="40" spans="2:35" ht="21" x14ac:dyDescent="0.25">
      <c r="B40" s="50">
        <v>33</v>
      </c>
      <c r="C40" s="50" t="str">
        <f>IF('คะแนนภาคเรียนที่ 1'!B40="","",'คะแนนภาคเรียนที่ 1'!B40)</f>
        <v/>
      </c>
      <c r="D40" s="50" t="str">
        <f>IF('คะแนนภาคเรียนที่ 1'!C40="","",'คะแนนภาคเรียนที่ 1'!C40)</f>
        <v/>
      </c>
      <c r="E40" s="87"/>
      <c r="F40" s="87"/>
      <c r="G40" s="1"/>
      <c r="H40" s="1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90"/>
      <c r="V40" s="90"/>
      <c r="W40" s="87"/>
      <c r="X40" s="87"/>
      <c r="Y40" s="87"/>
      <c r="Z40" s="87"/>
      <c r="AA40" s="87"/>
      <c r="AB40" s="87"/>
      <c r="AC40" s="87"/>
      <c r="AD40" s="87"/>
      <c r="AE40" s="87"/>
      <c r="AF40" s="87"/>
      <c r="AG40" s="87"/>
      <c r="AH40" s="87"/>
      <c r="AI40" s="87"/>
    </row>
    <row r="41" spans="2:35" ht="21" x14ac:dyDescent="0.25">
      <c r="B41" s="50">
        <v>34</v>
      </c>
      <c r="C41" s="50" t="str">
        <f>IF('คะแนนภาคเรียนที่ 1'!B41="","",'คะแนนภาคเรียนที่ 1'!B41)</f>
        <v/>
      </c>
      <c r="D41" s="50" t="str">
        <f>IF('คะแนนภาคเรียนที่ 1'!C41="","",'คะแนนภาคเรียนที่ 1'!C41)</f>
        <v/>
      </c>
      <c r="E41" s="87"/>
      <c r="F41" s="87"/>
      <c r="G41" s="1"/>
      <c r="H41" s="1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90"/>
      <c r="V41" s="90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</row>
    <row r="42" spans="2:35" x14ac:dyDescent="0.25">
      <c r="B42" s="50">
        <v>35</v>
      </c>
      <c r="C42" s="50" t="str">
        <f>IF('คะแนนภาคเรียนที่ 1'!B42="","",'คะแนนภาคเรียนที่ 1'!B42)</f>
        <v/>
      </c>
      <c r="D42" s="50" t="str">
        <f>IF('คะแนนภาคเรียนที่ 1'!C42="","",'คะแนนภาคเรียนที่ 1'!C42)</f>
        <v/>
      </c>
      <c r="E42" s="87"/>
      <c r="F42" s="87"/>
      <c r="G42" s="1"/>
      <c r="H42" s="1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90"/>
      <c r="V42" s="90"/>
      <c r="W42" s="87"/>
      <c r="X42" s="87"/>
      <c r="Y42" s="87"/>
      <c r="Z42" s="87"/>
      <c r="AA42" s="87"/>
      <c r="AB42" s="87"/>
      <c r="AC42" s="87"/>
      <c r="AD42" s="87"/>
      <c r="AE42" s="87"/>
      <c r="AF42" s="87"/>
      <c r="AG42" s="87"/>
      <c r="AH42" s="87"/>
      <c r="AI42" s="87"/>
    </row>
    <row r="43" spans="2:35" x14ac:dyDescent="0.25">
      <c r="B43" s="50">
        <v>36</v>
      </c>
      <c r="C43" s="50" t="str">
        <f>IF('คะแนนภาคเรียนที่ 1'!B43="","",'คะแนนภาคเรียนที่ 1'!B43)</f>
        <v/>
      </c>
      <c r="D43" s="50" t="str">
        <f>IF('คะแนนภาคเรียนที่ 1'!C43="","",'คะแนนภาคเรียนที่ 1'!C43)</f>
        <v/>
      </c>
      <c r="E43" s="87"/>
      <c r="F43" s="87"/>
      <c r="G43" s="1"/>
      <c r="H43" s="1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90"/>
      <c r="V43" s="90"/>
      <c r="W43" s="87"/>
      <c r="X43" s="87"/>
      <c r="Y43" s="87"/>
      <c r="Z43" s="87"/>
      <c r="AA43" s="87"/>
      <c r="AB43" s="87"/>
      <c r="AC43" s="87"/>
      <c r="AD43" s="87"/>
      <c r="AE43" s="87"/>
      <c r="AF43" s="87"/>
      <c r="AG43" s="87"/>
      <c r="AH43" s="87"/>
      <c r="AI43" s="87"/>
    </row>
    <row r="44" spans="2:35" x14ac:dyDescent="0.25">
      <c r="B44" s="50">
        <v>37</v>
      </c>
      <c r="C44" s="50" t="str">
        <f>IF('คะแนนภาคเรียนที่ 1'!B44="","",'คะแนนภาคเรียนที่ 1'!B44)</f>
        <v/>
      </c>
      <c r="D44" s="50" t="str">
        <f>IF('คะแนนภาคเรียนที่ 1'!C44="","",'คะแนนภาคเรียนที่ 1'!C44)</f>
        <v/>
      </c>
      <c r="E44" s="87"/>
      <c r="F44" s="87"/>
      <c r="G44" s="1"/>
      <c r="H44" s="1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90"/>
      <c r="V44" s="90"/>
      <c r="W44" s="87"/>
      <c r="X44" s="87"/>
      <c r="Y44" s="87"/>
      <c r="Z44" s="87"/>
      <c r="AA44" s="87"/>
      <c r="AB44" s="87"/>
      <c r="AC44" s="87"/>
      <c r="AD44" s="87"/>
      <c r="AE44" s="87"/>
      <c r="AF44" s="87"/>
      <c r="AG44" s="87"/>
      <c r="AH44" s="87"/>
      <c r="AI44" s="87"/>
    </row>
    <row r="45" spans="2:35" x14ac:dyDescent="0.25">
      <c r="B45" s="50">
        <v>38</v>
      </c>
      <c r="C45" s="50" t="str">
        <f>IF('คะแนนภาคเรียนที่ 1'!B45="","",'คะแนนภาคเรียนที่ 1'!B45)</f>
        <v/>
      </c>
      <c r="D45" s="50" t="str">
        <f>IF('คะแนนภาคเรียนที่ 1'!C45="","",'คะแนนภาคเรียนที่ 1'!C45)</f>
        <v/>
      </c>
      <c r="E45" s="87"/>
      <c r="F45" s="87"/>
      <c r="G45" s="1"/>
      <c r="H45" s="1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90"/>
      <c r="V45" s="90"/>
      <c r="W45" s="87"/>
      <c r="X45" s="87"/>
      <c r="Y45" s="87"/>
      <c r="Z45" s="87"/>
      <c r="AA45" s="87"/>
      <c r="AB45" s="87"/>
      <c r="AC45" s="87"/>
      <c r="AD45" s="87"/>
      <c r="AE45" s="87"/>
      <c r="AF45" s="87"/>
      <c r="AG45" s="87"/>
      <c r="AH45" s="87"/>
      <c r="AI45" s="87"/>
    </row>
    <row r="46" spans="2:35" x14ac:dyDescent="0.25">
      <c r="B46" s="50">
        <v>39</v>
      </c>
      <c r="C46" s="50" t="str">
        <f>IF('คะแนนภาคเรียนที่ 1'!B46="","",'คะแนนภาคเรียนที่ 1'!B46)</f>
        <v/>
      </c>
      <c r="D46" s="50" t="str">
        <f>IF('คะแนนภาคเรียนที่ 1'!C46="","",'คะแนนภาคเรียนที่ 1'!C46)</f>
        <v/>
      </c>
      <c r="E46" s="87"/>
      <c r="F46" s="87"/>
      <c r="G46" s="1"/>
      <c r="H46" s="1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90"/>
      <c r="V46" s="90"/>
      <c r="W46" s="87"/>
      <c r="X46" s="87"/>
      <c r="Y46" s="87"/>
      <c r="Z46" s="87"/>
      <c r="AA46" s="87"/>
      <c r="AB46" s="87"/>
      <c r="AC46" s="87"/>
      <c r="AD46" s="87"/>
      <c r="AE46" s="87"/>
      <c r="AF46" s="87"/>
      <c r="AG46" s="87"/>
      <c r="AH46" s="87"/>
      <c r="AI46" s="87"/>
    </row>
    <row r="47" spans="2:35" x14ac:dyDescent="0.25">
      <c r="B47" s="50">
        <v>40</v>
      </c>
      <c r="C47" s="50" t="str">
        <f>IF('คะแนนภาคเรียนที่ 1'!B47="","",'คะแนนภาคเรียนที่ 1'!B47)</f>
        <v/>
      </c>
      <c r="D47" s="50" t="str">
        <f>IF('คะแนนภาคเรียนที่ 1'!C47="","",'คะแนนภาคเรียนที่ 1'!C47)</f>
        <v/>
      </c>
      <c r="E47" s="87"/>
      <c r="F47" s="87"/>
      <c r="G47" s="1"/>
      <c r="H47" s="1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90"/>
      <c r="V47" s="90"/>
      <c r="W47" s="87"/>
      <c r="X47" s="87"/>
      <c r="Y47" s="87"/>
      <c r="Z47" s="87"/>
      <c r="AA47" s="87"/>
      <c r="AB47" s="87"/>
      <c r="AC47" s="87"/>
      <c r="AD47" s="87"/>
      <c r="AE47" s="87"/>
      <c r="AF47" s="87"/>
      <c r="AG47" s="87"/>
      <c r="AH47" s="87"/>
      <c r="AI47" s="87"/>
    </row>
    <row r="48" spans="2:35" x14ac:dyDescent="0.25">
      <c r="B48" s="50">
        <v>41</v>
      </c>
      <c r="C48" s="50" t="str">
        <f>IF('คะแนนภาคเรียนที่ 1'!B48="","",'คะแนนภาคเรียนที่ 1'!B48)</f>
        <v/>
      </c>
      <c r="D48" s="50" t="str">
        <f>IF('คะแนนภาคเรียนที่ 1'!C48="","",'คะแนนภาคเรียนที่ 1'!C48)</f>
        <v/>
      </c>
      <c r="E48" s="87"/>
      <c r="F48" s="87"/>
      <c r="G48" s="1"/>
      <c r="H48" s="1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90"/>
      <c r="V48" s="90"/>
      <c r="W48" s="87"/>
      <c r="X48" s="87"/>
      <c r="Y48" s="87"/>
      <c r="Z48" s="87"/>
      <c r="AA48" s="87"/>
      <c r="AB48" s="87"/>
      <c r="AC48" s="87"/>
      <c r="AD48" s="87"/>
      <c r="AE48" s="87"/>
      <c r="AF48" s="87"/>
      <c r="AG48" s="87"/>
      <c r="AH48" s="87"/>
      <c r="AI48" s="87"/>
    </row>
    <row r="49" spans="2:35" x14ac:dyDescent="0.25">
      <c r="B49" s="50">
        <v>42</v>
      </c>
      <c r="C49" s="50" t="str">
        <f>IF('คะแนนภาคเรียนที่ 1'!B49="","",'คะแนนภาคเรียนที่ 1'!B49)</f>
        <v/>
      </c>
      <c r="D49" s="50" t="str">
        <f>IF('คะแนนภาคเรียนที่ 1'!C49="","",'คะแนนภาคเรียนที่ 1'!C49)</f>
        <v/>
      </c>
      <c r="E49" s="87"/>
      <c r="F49" s="87"/>
      <c r="G49" s="1"/>
      <c r="H49" s="1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90"/>
      <c r="V49" s="90"/>
      <c r="W49" s="87"/>
      <c r="X49" s="87"/>
      <c r="Y49" s="87"/>
      <c r="Z49" s="87"/>
      <c r="AA49" s="87"/>
      <c r="AB49" s="87"/>
      <c r="AC49" s="87"/>
      <c r="AD49" s="87"/>
      <c r="AE49" s="87"/>
      <c r="AF49" s="87"/>
      <c r="AG49" s="87"/>
      <c r="AH49" s="87"/>
      <c r="AI49" s="87"/>
    </row>
    <row r="50" spans="2:35" x14ac:dyDescent="0.25">
      <c r="B50" s="50">
        <v>43</v>
      </c>
      <c r="C50" s="50" t="str">
        <f>IF('คะแนนภาคเรียนที่ 1'!B50="","",'คะแนนภาคเรียนที่ 1'!B50)</f>
        <v/>
      </c>
      <c r="D50" s="50" t="str">
        <f>IF('คะแนนภาคเรียนที่ 1'!C50="","",'คะแนนภาคเรียนที่ 1'!C50)</f>
        <v/>
      </c>
      <c r="E50" s="87"/>
      <c r="F50" s="87"/>
      <c r="G50" s="1"/>
      <c r="H50" s="1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90"/>
      <c r="V50" s="90"/>
      <c r="W50" s="87"/>
      <c r="X50" s="87"/>
      <c r="Y50" s="87"/>
      <c r="Z50" s="87"/>
      <c r="AA50" s="87"/>
      <c r="AB50" s="87"/>
      <c r="AC50" s="87"/>
      <c r="AD50" s="87"/>
      <c r="AE50" s="87"/>
      <c r="AF50" s="87"/>
      <c r="AG50" s="87"/>
      <c r="AH50" s="87"/>
      <c r="AI50" s="87"/>
    </row>
    <row r="51" spans="2:35" x14ac:dyDescent="0.25">
      <c r="B51" s="50">
        <v>44</v>
      </c>
      <c r="C51" s="50" t="str">
        <f>IF('คะแนนภาคเรียนที่ 1'!B51="","",'คะแนนภาคเรียนที่ 1'!B51)</f>
        <v/>
      </c>
      <c r="D51" s="50" t="str">
        <f>IF('คะแนนภาคเรียนที่ 1'!C51="","",'คะแนนภาคเรียนที่ 1'!C51)</f>
        <v/>
      </c>
      <c r="E51" s="87"/>
      <c r="F51" s="87"/>
      <c r="G51" s="1"/>
      <c r="H51" s="1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90"/>
      <c r="V51" s="90"/>
      <c r="W51" s="87"/>
      <c r="X51" s="87"/>
      <c r="Y51" s="87"/>
      <c r="Z51" s="87"/>
      <c r="AA51" s="87"/>
      <c r="AB51" s="87"/>
      <c r="AC51" s="87"/>
      <c r="AD51" s="87"/>
      <c r="AE51" s="87"/>
      <c r="AF51" s="87"/>
      <c r="AG51" s="87"/>
      <c r="AH51" s="87"/>
      <c r="AI51" s="87"/>
    </row>
    <row r="52" spans="2:35" x14ac:dyDescent="0.25">
      <c r="B52" s="50">
        <v>45</v>
      </c>
      <c r="C52" s="50" t="str">
        <f>IF('คะแนนภาคเรียนที่ 1'!B52="","",'คะแนนภาคเรียนที่ 1'!B52)</f>
        <v/>
      </c>
      <c r="D52" s="50" t="str">
        <f>IF('คะแนนภาคเรียนที่ 1'!C52="","",'คะแนนภาคเรียนที่ 1'!C52)</f>
        <v/>
      </c>
      <c r="E52" s="87"/>
      <c r="F52" s="87"/>
      <c r="G52" s="1"/>
      <c r="H52" s="1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90"/>
      <c r="V52" s="90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87"/>
      <c r="AH52" s="87"/>
      <c r="AI52" s="87"/>
    </row>
    <row r="53" spans="2:35" x14ac:dyDescent="0.25">
      <c r="B53" s="50">
        <v>46</v>
      </c>
      <c r="C53" s="50" t="str">
        <f>IF('คะแนนภาคเรียนที่ 1'!B53="","",'คะแนนภาคเรียนที่ 1'!B53)</f>
        <v/>
      </c>
      <c r="D53" s="50" t="str">
        <f>IF('คะแนนภาคเรียนที่ 1'!C53="","",'คะแนนภาคเรียนที่ 1'!C53)</f>
        <v/>
      </c>
      <c r="E53" s="87"/>
      <c r="F53" s="87"/>
      <c r="G53" s="1"/>
      <c r="H53" s="1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90"/>
      <c r="V53" s="90"/>
      <c r="W53" s="87"/>
      <c r="X53" s="87"/>
      <c r="Y53" s="87"/>
      <c r="Z53" s="87"/>
      <c r="AA53" s="87"/>
      <c r="AB53" s="87"/>
      <c r="AC53" s="87"/>
      <c r="AD53" s="87"/>
      <c r="AE53" s="87"/>
      <c r="AF53" s="87"/>
      <c r="AG53" s="87"/>
      <c r="AH53" s="87"/>
      <c r="AI53" s="87"/>
    </row>
    <row r="54" spans="2:35" x14ac:dyDescent="0.25">
      <c r="B54" s="50">
        <v>47</v>
      </c>
      <c r="C54" s="50" t="str">
        <f>IF('คะแนนภาคเรียนที่ 1'!B54="","",'คะแนนภาคเรียนที่ 1'!B54)</f>
        <v/>
      </c>
      <c r="D54" s="50" t="str">
        <f>IF('คะแนนภาคเรียนที่ 1'!C54="","",'คะแนนภาคเรียนที่ 1'!C54)</f>
        <v/>
      </c>
      <c r="E54" s="87"/>
      <c r="F54" s="87"/>
      <c r="G54" s="1"/>
      <c r="H54" s="1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90"/>
      <c r="V54" s="90"/>
      <c r="W54" s="87"/>
      <c r="X54" s="87"/>
      <c r="Y54" s="87"/>
      <c r="Z54" s="87"/>
      <c r="AA54" s="87"/>
      <c r="AB54" s="87"/>
      <c r="AC54" s="87"/>
      <c r="AD54" s="87"/>
      <c r="AE54" s="87"/>
      <c r="AF54" s="87"/>
      <c r="AG54" s="87"/>
      <c r="AH54" s="87"/>
      <c r="AI54" s="87"/>
    </row>
    <row r="55" spans="2:35" x14ac:dyDescent="0.25">
      <c r="B55" s="50">
        <v>48</v>
      </c>
      <c r="C55" s="50" t="str">
        <f>IF('คะแนนภาคเรียนที่ 1'!B55="","",'คะแนนภาคเรียนที่ 1'!B55)</f>
        <v/>
      </c>
      <c r="D55" s="50" t="str">
        <f>IF('คะแนนภาคเรียนที่ 1'!C55="","",'คะแนนภาคเรียนที่ 1'!C55)</f>
        <v/>
      </c>
      <c r="E55" s="87"/>
      <c r="F55" s="87"/>
      <c r="G55" s="1"/>
      <c r="H55" s="1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90"/>
      <c r="V55" s="90"/>
      <c r="W55" s="87"/>
      <c r="X55" s="87"/>
      <c r="Y55" s="87"/>
      <c r="Z55" s="87"/>
      <c r="AA55" s="87"/>
      <c r="AB55" s="87"/>
      <c r="AC55" s="87"/>
      <c r="AD55" s="87"/>
      <c r="AE55" s="87"/>
      <c r="AF55" s="87"/>
      <c r="AG55" s="87"/>
      <c r="AH55" s="87"/>
      <c r="AI55" s="87"/>
    </row>
    <row r="56" spans="2:35" x14ac:dyDescent="0.25">
      <c r="B56" s="50">
        <v>49</v>
      </c>
      <c r="C56" s="50" t="str">
        <f>IF('คะแนนภาคเรียนที่ 1'!B56="","",'คะแนนภาคเรียนที่ 1'!B56)</f>
        <v/>
      </c>
      <c r="D56" s="50" t="str">
        <f>IF('คะแนนภาคเรียนที่ 1'!C56="","",'คะแนนภาคเรียนที่ 1'!C56)</f>
        <v/>
      </c>
      <c r="E56" s="87"/>
      <c r="F56" s="87"/>
      <c r="G56" s="1"/>
      <c r="H56" s="1"/>
      <c r="I56" s="87"/>
      <c r="J56" s="87" t="s">
        <v>166</v>
      </c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90"/>
      <c r="V56" s="90"/>
      <c r="W56" s="87"/>
      <c r="X56" s="87"/>
      <c r="Y56" s="87"/>
      <c r="Z56" s="87"/>
      <c r="AA56" s="87"/>
      <c r="AB56" s="87"/>
      <c r="AC56" s="87"/>
      <c r="AD56" s="87"/>
      <c r="AE56" s="87"/>
      <c r="AF56" s="87"/>
      <c r="AG56" s="87"/>
      <c r="AH56" s="87"/>
      <c r="AI56" s="87"/>
    </row>
    <row r="57" spans="2:35" x14ac:dyDescent="0.25">
      <c r="B57" s="50">
        <v>50</v>
      </c>
      <c r="C57" s="50" t="str">
        <f>IF('คะแนนภาคเรียนที่ 1'!B57="","",'คะแนนภาคเรียนที่ 1'!B57)</f>
        <v/>
      </c>
      <c r="D57" s="50" t="str">
        <f>IF('คะแนนภาคเรียนที่ 1'!C57="","",'คะแนนภาคเรียนที่ 1'!C57)</f>
        <v/>
      </c>
      <c r="E57" s="87"/>
      <c r="F57" s="87"/>
      <c r="G57" s="1"/>
      <c r="H57" s="1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90"/>
      <c r="V57" s="90"/>
      <c r="W57" s="87"/>
      <c r="X57" s="87"/>
      <c r="Y57" s="87"/>
      <c r="Z57" s="87"/>
      <c r="AA57" s="87"/>
      <c r="AB57" s="87"/>
      <c r="AC57" s="87"/>
      <c r="AD57" s="87"/>
      <c r="AE57" s="87"/>
      <c r="AF57" s="87"/>
      <c r="AG57" s="87"/>
      <c r="AH57" s="87"/>
      <c r="AI57" s="87"/>
    </row>
    <row r="58" spans="2:35" x14ac:dyDescent="0.25">
      <c r="B58" s="50">
        <v>51</v>
      </c>
      <c r="C58" s="50" t="str">
        <f>IF('คะแนนภาคเรียนที่ 1'!B58="","",'คะแนนภาคเรียนที่ 1'!B58)</f>
        <v/>
      </c>
      <c r="D58" s="50" t="str">
        <f>IF('คะแนนภาคเรียนที่ 1'!C58="","",'คะแนนภาคเรียนที่ 1'!C58)</f>
        <v/>
      </c>
      <c r="E58" s="89"/>
      <c r="F58" s="89"/>
      <c r="G58" s="90"/>
      <c r="H58" s="90"/>
      <c r="I58" s="89"/>
      <c r="J58" s="89"/>
      <c r="K58" s="89"/>
      <c r="L58" s="89"/>
      <c r="M58" s="89"/>
      <c r="N58" s="89"/>
      <c r="O58" s="87"/>
      <c r="P58" s="87"/>
      <c r="Q58" s="87"/>
      <c r="R58" s="87"/>
      <c r="S58" s="87"/>
      <c r="T58" s="87"/>
      <c r="U58" s="90"/>
      <c r="V58" s="90"/>
      <c r="W58" s="87"/>
      <c r="X58" s="87"/>
      <c r="Y58" s="87"/>
      <c r="Z58" s="87"/>
      <c r="AA58" s="87"/>
      <c r="AB58" s="87"/>
      <c r="AC58" s="87"/>
      <c r="AD58" s="87"/>
      <c r="AE58" s="87"/>
      <c r="AF58" s="87"/>
      <c r="AG58" s="87"/>
      <c r="AH58" s="87"/>
      <c r="AI58" s="87"/>
    </row>
    <row r="59" spans="2:35" x14ac:dyDescent="0.25">
      <c r="B59" s="50">
        <v>52</v>
      </c>
      <c r="C59" s="50" t="str">
        <f>IF('คะแนนภาคเรียนที่ 1'!B59="","",'คะแนนภาคเรียนที่ 1'!B59)</f>
        <v/>
      </c>
      <c r="D59" s="50" t="str">
        <f>IF('คะแนนภาคเรียนที่ 1'!C59="","",'คะแนนภาคเรียนที่ 1'!C59)</f>
        <v/>
      </c>
      <c r="E59" s="89"/>
      <c r="F59" s="89"/>
      <c r="G59" s="90"/>
      <c r="H59" s="90"/>
      <c r="I59" s="89"/>
      <c r="J59" s="89"/>
      <c r="K59" s="89"/>
      <c r="L59" s="89"/>
      <c r="M59" s="89"/>
      <c r="N59" s="89"/>
      <c r="O59" s="87"/>
      <c r="P59" s="87"/>
      <c r="Q59" s="87"/>
      <c r="R59" s="87"/>
      <c r="S59" s="87"/>
      <c r="T59" s="87"/>
      <c r="U59" s="90"/>
      <c r="V59" s="90"/>
      <c r="W59" s="87"/>
      <c r="X59" s="87"/>
      <c r="Y59" s="87"/>
      <c r="Z59" s="87"/>
      <c r="AA59" s="87"/>
      <c r="AB59" s="87"/>
      <c r="AC59" s="87"/>
      <c r="AD59" s="87"/>
      <c r="AE59" s="87"/>
      <c r="AF59" s="87"/>
      <c r="AG59" s="87"/>
      <c r="AH59" s="87"/>
      <c r="AI59" s="87"/>
    </row>
    <row r="60" spans="2:35" x14ac:dyDescent="0.25">
      <c r="B60" s="50">
        <v>53</v>
      </c>
      <c r="C60" s="50" t="str">
        <f>IF('คะแนนภาคเรียนที่ 1'!B60="","",'คะแนนภาคเรียนที่ 1'!B60)</f>
        <v/>
      </c>
      <c r="D60" s="50" t="str">
        <f>IF('คะแนนภาคเรียนที่ 1'!C60="","",'คะแนนภาคเรียนที่ 1'!C60)</f>
        <v/>
      </c>
      <c r="E60" s="89"/>
      <c r="F60" s="89"/>
      <c r="G60" s="90"/>
      <c r="H60" s="90"/>
      <c r="I60" s="89"/>
      <c r="J60" s="89"/>
      <c r="K60" s="89"/>
      <c r="L60" s="89"/>
      <c r="M60" s="89"/>
      <c r="N60" s="89"/>
      <c r="O60" s="87"/>
      <c r="P60" s="87"/>
      <c r="Q60" s="87"/>
      <c r="R60" s="87"/>
      <c r="S60" s="87"/>
      <c r="T60" s="87"/>
      <c r="U60" s="90"/>
      <c r="V60" s="90"/>
      <c r="W60" s="87"/>
      <c r="X60" s="87"/>
      <c r="Y60" s="87"/>
      <c r="Z60" s="87"/>
      <c r="AA60" s="87"/>
      <c r="AB60" s="87"/>
      <c r="AC60" s="87"/>
      <c r="AD60" s="87"/>
      <c r="AE60" s="87"/>
      <c r="AF60" s="87"/>
      <c r="AG60" s="87"/>
      <c r="AH60" s="87"/>
      <c r="AI60" s="87"/>
    </row>
    <row r="61" spans="2:35" x14ac:dyDescent="0.25">
      <c r="B61" s="50">
        <v>54</v>
      </c>
      <c r="C61" s="50" t="str">
        <f>IF('คะแนนภาคเรียนที่ 1'!B61="","",'คะแนนภาคเรียนที่ 1'!B61)</f>
        <v/>
      </c>
      <c r="D61" s="50" t="str">
        <f>IF('คะแนนภาคเรียนที่ 1'!C61="","",'คะแนนภาคเรียนที่ 1'!C61)</f>
        <v/>
      </c>
      <c r="E61" s="89"/>
      <c r="F61" s="89"/>
      <c r="G61" s="90"/>
      <c r="H61" s="90"/>
      <c r="I61" s="89"/>
      <c r="J61" s="89"/>
      <c r="K61" s="89"/>
      <c r="L61" s="89"/>
      <c r="M61" s="89"/>
      <c r="N61" s="89"/>
      <c r="O61" s="87"/>
      <c r="P61" s="87"/>
      <c r="Q61" s="87"/>
      <c r="R61" s="87"/>
      <c r="S61" s="87"/>
      <c r="T61" s="87"/>
      <c r="U61" s="90"/>
      <c r="V61" s="90"/>
      <c r="W61" s="87"/>
      <c r="X61" s="87"/>
      <c r="Y61" s="87"/>
      <c r="Z61" s="87"/>
      <c r="AA61" s="87"/>
      <c r="AB61" s="87"/>
      <c r="AC61" s="87"/>
      <c r="AD61" s="87"/>
      <c r="AE61" s="87"/>
      <c r="AF61" s="87"/>
      <c r="AG61" s="87"/>
      <c r="AH61" s="87"/>
      <c r="AI61" s="87"/>
    </row>
    <row r="62" spans="2:35" x14ac:dyDescent="0.25">
      <c r="B62" s="50">
        <v>55</v>
      </c>
      <c r="C62" s="50" t="str">
        <f>IF('คะแนนภาคเรียนที่ 1'!B62="","",'คะแนนภาคเรียนที่ 1'!B62)</f>
        <v/>
      </c>
      <c r="D62" s="50" t="str">
        <f>IF('คะแนนภาคเรียนที่ 1'!C62="","",'คะแนนภาคเรียนที่ 1'!C62)</f>
        <v/>
      </c>
      <c r="E62" s="89"/>
      <c r="F62" s="89"/>
      <c r="G62" s="90"/>
      <c r="H62" s="90"/>
      <c r="I62" s="89"/>
      <c r="J62" s="89"/>
      <c r="K62" s="89"/>
      <c r="L62" s="89"/>
      <c r="M62" s="89"/>
      <c r="N62" s="89"/>
      <c r="O62" s="87"/>
      <c r="P62" s="87"/>
      <c r="Q62" s="87"/>
      <c r="R62" s="87"/>
      <c r="S62" s="87"/>
      <c r="T62" s="87"/>
      <c r="U62" s="90"/>
      <c r="V62" s="90"/>
      <c r="W62" s="87"/>
      <c r="X62" s="87"/>
      <c r="Y62" s="87"/>
      <c r="Z62" s="87"/>
      <c r="AA62" s="87"/>
      <c r="AB62" s="87"/>
      <c r="AC62" s="87"/>
      <c r="AD62" s="87"/>
      <c r="AE62" s="87"/>
      <c r="AF62" s="87"/>
      <c r="AG62" s="87"/>
      <c r="AH62" s="87"/>
      <c r="AI62" s="87"/>
    </row>
  </sheetData>
  <sheetProtection algorithmName="SHA-512" hashValue="7ftTIAcANKlkN8zc414k1wun+uJJ7Anaoz818/Zo8q/U2VwHCSPbXs/QMwZsgwovx6atbz3fvoUpBMlWi8g0+A==" saltValue="yzOEBuZ5oBS8jtyuRjfyrg==" spinCount="100000" sheet="1" objects="1" scenarios="1"/>
  <mergeCells count="14">
    <mergeCell ref="O6:V6"/>
    <mergeCell ref="W6:Z6"/>
    <mergeCell ref="AA6:AI6"/>
    <mergeCell ref="E5:AI5"/>
    <mergeCell ref="A1:AI1"/>
    <mergeCell ref="U2:W2"/>
    <mergeCell ref="R3:S3"/>
    <mergeCell ref="E6:H6"/>
    <mergeCell ref="J6:N6"/>
    <mergeCell ref="E2:F2"/>
    <mergeCell ref="Q2:S2"/>
    <mergeCell ref="B5:B7"/>
    <mergeCell ref="C5:C7"/>
    <mergeCell ref="D5:D7"/>
  </mergeCells>
  <pageMargins left="0.7" right="0.7" top="0.75" bottom="0.75" header="0.3" footer="0.3"/>
  <pageSetup paperSize="9" scale="26" orientation="portrait" horizontalDpi="4294967293" r:id="rId1"/>
  <colBreaks count="1" manualBreakCount="1">
    <brk id="20" max="67" man="1"/>
  </colBreaks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87EEDEA-E6B3-45F2-A3D4-9FD12505645C}">
          <x14:formula1>
            <xm:f>รายการ!$B$2:$B$3</xm:f>
          </x14:formula1>
          <xm:sqref>E8:H62 W8:Z62</xm:sqref>
        </x14:dataValidation>
        <x14:dataValidation type="list" allowBlank="1" showInputMessage="1" showErrorMessage="1" xr:uid="{CD83A3C7-8442-4467-AE19-56C987444860}">
          <x14:formula1>
            <xm:f>รายการ!$C$2:$C$5</xm:f>
          </x14:formula1>
          <xm:sqref>AA8:AI62 I8:N62 U8:V62</xm:sqref>
        </x14:dataValidation>
        <x14:dataValidation type="list" allowBlank="1" showInputMessage="1" showErrorMessage="1" xr:uid="{A40A0070-D5B3-4773-8543-A506F7D48EF1}">
          <x14:formula1>
            <xm:f>รายการ!$D$2:$D$5</xm:f>
          </x14:formula1>
          <xm:sqref>O8:T62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tabColor rgb="FF92D050"/>
  </sheetPr>
  <dimension ref="A1:R62"/>
  <sheetViews>
    <sheetView view="pageBreakPreview" zoomScaleNormal="100" zoomScaleSheetLayoutView="100" workbookViewId="0">
      <pane xSplit="4" ySplit="7" topLeftCell="E54" activePane="bottomRight" state="frozen"/>
      <selection activeCell="K17" sqref="K17"/>
      <selection pane="topRight" activeCell="K17" sqref="K17"/>
      <selection pane="bottomLeft" activeCell="K17" sqref="K17"/>
      <selection pane="bottomRight" activeCell="E58" sqref="E58"/>
    </sheetView>
  </sheetViews>
  <sheetFormatPr defaultColWidth="8.8984375" defaultRowHeight="18" x14ac:dyDescent="0.25"/>
  <cols>
    <col min="1" max="3" width="8.8984375" style="24"/>
    <col min="4" max="4" width="30.3984375" style="24" customWidth="1"/>
    <col min="5" max="5" width="21.09765625" style="24" customWidth="1"/>
    <col min="6" max="6" width="19.09765625" style="24" customWidth="1"/>
    <col min="7" max="7" width="14.3984375" style="24" customWidth="1"/>
    <col min="8" max="18" width="12.8984375" style="24" customWidth="1"/>
    <col min="19" max="16384" width="8.8984375" style="24"/>
  </cols>
  <sheetData>
    <row r="1" spans="1:18" ht="58.2" customHeight="1" x14ac:dyDescent="0.25">
      <c r="A1" s="91"/>
      <c r="B1" s="139" t="str">
        <f>ข้อมูลพื้นฐาน!$H$5</f>
        <v>โรงเรียนอนุบาลนางรอง(สังขกฤษณ์อนุสรณ์)</v>
      </c>
      <c r="C1" s="139"/>
      <c r="D1" s="139"/>
      <c r="E1" s="139"/>
      <c r="F1" s="139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</row>
    <row r="2" spans="1:18" ht="21" x14ac:dyDescent="0.25">
      <c r="C2" s="27"/>
      <c r="D2" s="27"/>
      <c r="E2" s="140"/>
      <c r="F2" s="140"/>
    </row>
    <row r="3" spans="1:18" ht="21" x14ac:dyDescent="0.25">
      <c r="C3" s="27"/>
      <c r="D3" s="27"/>
      <c r="E3" s="27"/>
      <c r="F3" s="36"/>
    </row>
    <row r="5" spans="1:18" ht="25.2" customHeight="1" x14ac:dyDescent="0.25">
      <c r="B5" s="148" t="s">
        <v>2</v>
      </c>
      <c r="C5" s="149" t="s">
        <v>3</v>
      </c>
      <c r="D5" s="148" t="s">
        <v>40</v>
      </c>
      <c r="E5" s="162" t="s">
        <v>106</v>
      </c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</row>
    <row r="6" spans="1:18" x14ac:dyDescent="0.25">
      <c r="B6" s="148"/>
      <c r="C6" s="149"/>
      <c r="D6" s="148"/>
      <c r="E6" s="163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</row>
    <row r="7" spans="1:18" x14ac:dyDescent="0.25">
      <c r="B7" s="148"/>
      <c r="C7" s="149"/>
      <c r="D7" s="148"/>
      <c r="E7" s="164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</row>
    <row r="8" spans="1:18" ht="21" x14ac:dyDescent="0.25">
      <c r="B8" s="93">
        <v>1</v>
      </c>
      <c r="C8" s="94" t="str">
        <f>IF('คะแนนภาคเรียนที่ 1'!B8="","",'คะแนนภาคเรียนที่ 1'!B8)</f>
        <v/>
      </c>
      <c r="D8" s="94" t="str">
        <f>IF('คะแนนภาคเรียนที่ 1'!C8="","",'คะแนนภาคเรียนที่ 1'!C8)</f>
        <v/>
      </c>
      <c r="E8" s="95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</row>
    <row r="9" spans="1:18" ht="21" x14ac:dyDescent="0.25">
      <c r="B9" s="94">
        <v>2</v>
      </c>
      <c r="C9" s="94" t="str">
        <f>IF('คะแนนภาคเรียนที่ 1'!B9="","",'คะแนนภาคเรียนที่ 1'!B9)</f>
        <v/>
      </c>
      <c r="D9" s="94" t="str">
        <f>IF('คะแนนภาคเรียนที่ 1'!C9="","",'คะแนนภาคเรียนที่ 1'!C9)</f>
        <v/>
      </c>
      <c r="E9" s="95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</row>
    <row r="10" spans="1:18" ht="21" x14ac:dyDescent="0.25">
      <c r="B10" s="94">
        <v>3</v>
      </c>
      <c r="C10" s="94" t="str">
        <f>IF('คะแนนภาคเรียนที่ 1'!B10="","",'คะแนนภาคเรียนที่ 1'!B10)</f>
        <v/>
      </c>
      <c r="D10" s="94" t="str">
        <f>IF('คะแนนภาคเรียนที่ 1'!C10="","",'คะแนนภาคเรียนที่ 1'!C10)</f>
        <v/>
      </c>
      <c r="E10" s="95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</row>
    <row r="11" spans="1:18" ht="21" x14ac:dyDescent="0.25">
      <c r="B11" s="94">
        <v>4</v>
      </c>
      <c r="C11" s="94" t="str">
        <f>IF('คะแนนภาคเรียนที่ 1'!B11="","",'คะแนนภาคเรียนที่ 1'!B11)</f>
        <v/>
      </c>
      <c r="D11" s="94" t="str">
        <f>IF('คะแนนภาคเรียนที่ 1'!C11="","",'คะแนนภาคเรียนที่ 1'!C11)</f>
        <v/>
      </c>
      <c r="E11" s="95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</row>
    <row r="12" spans="1:18" ht="21" x14ac:dyDescent="0.25">
      <c r="B12" s="94">
        <v>5</v>
      </c>
      <c r="C12" s="94" t="str">
        <f>IF('คะแนนภาคเรียนที่ 1'!B12="","",'คะแนนภาคเรียนที่ 1'!B12)</f>
        <v/>
      </c>
      <c r="D12" s="94" t="str">
        <f>IF('คะแนนภาคเรียนที่ 1'!C12="","",'คะแนนภาคเรียนที่ 1'!C12)</f>
        <v/>
      </c>
      <c r="E12" s="95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</row>
    <row r="13" spans="1:18" ht="21" x14ac:dyDescent="0.25">
      <c r="B13" s="94">
        <v>6</v>
      </c>
      <c r="C13" s="94" t="str">
        <f>IF('คะแนนภาคเรียนที่ 1'!B13="","",'คะแนนภาคเรียนที่ 1'!B13)</f>
        <v/>
      </c>
      <c r="D13" s="94" t="str">
        <f>IF('คะแนนภาคเรียนที่ 1'!C13="","",'คะแนนภาคเรียนที่ 1'!C13)</f>
        <v/>
      </c>
      <c r="E13" s="95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</row>
    <row r="14" spans="1:18" ht="21" x14ac:dyDescent="0.25">
      <c r="B14" s="94">
        <v>7</v>
      </c>
      <c r="C14" s="94" t="str">
        <f>IF('คะแนนภาคเรียนที่ 1'!B14="","",'คะแนนภาคเรียนที่ 1'!B14)</f>
        <v/>
      </c>
      <c r="D14" s="94" t="str">
        <f>IF('คะแนนภาคเรียนที่ 1'!C14="","",'คะแนนภาคเรียนที่ 1'!C14)</f>
        <v/>
      </c>
      <c r="E14" s="95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</row>
    <row r="15" spans="1:18" ht="21" x14ac:dyDescent="0.25">
      <c r="B15" s="94">
        <v>8</v>
      </c>
      <c r="C15" s="94" t="str">
        <f>IF('คะแนนภาคเรียนที่ 1'!B15="","",'คะแนนภาคเรียนที่ 1'!B15)</f>
        <v/>
      </c>
      <c r="D15" s="94" t="str">
        <f>IF('คะแนนภาคเรียนที่ 1'!C15="","",'คะแนนภาคเรียนที่ 1'!C15)</f>
        <v/>
      </c>
      <c r="E15" s="95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</row>
    <row r="16" spans="1:18" ht="21" x14ac:dyDescent="0.25">
      <c r="B16" s="94">
        <v>9</v>
      </c>
      <c r="C16" s="94" t="str">
        <f>IF('คะแนนภาคเรียนที่ 1'!B16="","",'คะแนนภาคเรียนที่ 1'!B16)</f>
        <v/>
      </c>
      <c r="D16" s="94" t="str">
        <f>IF('คะแนนภาคเรียนที่ 1'!C16="","",'คะแนนภาคเรียนที่ 1'!C16)</f>
        <v/>
      </c>
      <c r="E16" s="95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</row>
    <row r="17" spans="2:18" ht="21" x14ac:dyDescent="0.25">
      <c r="B17" s="94">
        <v>10</v>
      </c>
      <c r="C17" s="94" t="str">
        <f>IF('คะแนนภาคเรียนที่ 1'!B17="","",'คะแนนภาคเรียนที่ 1'!B17)</f>
        <v/>
      </c>
      <c r="D17" s="94" t="str">
        <f>IF('คะแนนภาคเรียนที่ 1'!C17="","",'คะแนนภาคเรียนที่ 1'!C17)</f>
        <v/>
      </c>
      <c r="E17" s="95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</row>
    <row r="18" spans="2:18" ht="21" x14ac:dyDescent="0.25">
      <c r="B18" s="94">
        <v>11</v>
      </c>
      <c r="C18" s="94" t="str">
        <f>IF('คะแนนภาคเรียนที่ 1'!B18="","",'คะแนนภาคเรียนที่ 1'!B18)</f>
        <v/>
      </c>
      <c r="D18" s="94" t="str">
        <f>IF('คะแนนภาคเรียนที่ 1'!C18="","",'คะแนนภาคเรียนที่ 1'!C18)</f>
        <v/>
      </c>
      <c r="E18" s="95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</row>
    <row r="19" spans="2:18" ht="21" x14ac:dyDescent="0.25">
      <c r="B19" s="94">
        <v>12</v>
      </c>
      <c r="C19" s="94" t="str">
        <f>IF('คะแนนภาคเรียนที่ 1'!B19="","",'คะแนนภาคเรียนที่ 1'!B19)</f>
        <v/>
      </c>
      <c r="D19" s="94" t="str">
        <f>IF('คะแนนภาคเรียนที่ 1'!C19="","",'คะแนนภาคเรียนที่ 1'!C19)</f>
        <v/>
      </c>
      <c r="E19" s="95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</row>
    <row r="20" spans="2:18" ht="21" x14ac:dyDescent="0.25">
      <c r="B20" s="94">
        <v>13</v>
      </c>
      <c r="C20" s="94" t="str">
        <f>IF('คะแนนภาคเรียนที่ 1'!B20="","",'คะแนนภาคเรียนที่ 1'!B20)</f>
        <v/>
      </c>
      <c r="D20" s="94" t="str">
        <f>IF('คะแนนภาคเรียนที่ 1'!C20="","",'คะแนนภาคเรียนที่ 1'!C20)</f>
        <v/>
      </c>
      <c r="E20" s="95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</row>
    <row r="21" spans="2:18" ht="21" x14ac:dyDescent="0.25">
      <c r="B21" s="94">
        <v>14</v>
      </c>
      <c r="C21" s="94" t="str">
        <f>IF('คะแนนภาคเรียนที่ 1'!B21="","",'คะแนนภาคเรียนที่ 1'!B21)</f>
        <v/>
      </c>
      <c r="D21" s="94" t="str">
        <f>IF('คะแนนภาคเรียนที่ 1'!C21="","",'คะแนนภาคเรียนที่ 1'!C21)</f>
        <v/>
      </c>
      <c r="E21" s="95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</row>
    <row r="22" spans="2:18" ht="21" x14ac:dyDescent="0.25">
      <c r="B22" s="94">
        <v>15</v>
      </c>
      <c r="C22" s="94" t="str">
        <f>IF('คะแนนภาคเรียนที่ 1'!B22="","",'คะแนนภาคเรียนที่ 1'!B22)</f>
        <v/>
      </c>
      <c r="D22" s="94" t="str">
        <f>IF('คะแนนภาคเรียนที่ 1'!C22="","",'คะแนนภาคเรียนที่ 1'!C22)</f>
        <v/>
      </c>
      <c r="E22" s="95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</row>
    <row r="23" spans="2:18" ht="21" x14ac:dyDescent="0.25">
      <c r="B23" s="94">
        <v>16</v>
      </c>
      <c r="C23" s="94" t="str">
        <f>IF('คะแนนภาคเรียนที่ 1'!B23="","",'คะแนนภาคเรียนที่ 1'!B23)</f>
        <v/>
      </c>
      <c r="D23" s="94" t="str">
        <f>IF('คะแนนภาคเรียนที่ 1'!C23="","",'คะแนนภาคเรียนที่ 1'!C23)</f>
        <v/>
      </c>
      <c r="E23" s="95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</row>
    <row r="24" spans="2:18" ht="21" x14ac:dyDescent="0.25">
      <c r="B24" s="94">
        <v>17</v>
      </c>
      <c r="C24" s="94" t="str">
        <f>IF('คะแนนภาคเรียนที่ 1'!B24="","",'คะแนนภาคเรียนที่ 1'!B24)</f>
        <v/>
      </c>
      <c r="D24" s="94" t="str">
        <f>IF('คะแนนภาคเรียนที่ 1'!C24="","",'คะแนนภาคเรียนที่ 1'!C24)</f>
        <v/>
      </c>
      <c r="E24" s="95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</row>
    <row r="25" spans="2:18" ht="21" x14ac:dyDescent="0.25">
      <c r="B25" s="94">
        <v>18</v>
      </c>
      <c r="C25" s="94" t="str">
        <f>IF('คะแนนภาคเรียนที่ 1'!B25="","",'คะแนนภาคเรียนที่ 1'!B25)</f>
        <v/>
      </c>
      <c r="D25" s="94" t="str">
        <f>IF('คะแนนภาคเรียนที่ 1'!C25="","",'คะแนนภาคเรียนที่ 1'!C25)</f>
        <v/>
      </c>
      <c r="E25" s="95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</row>
    <row r="26" spans="2:18" ht="21" x14ac:dyDescent="0.25">
      <c r="B26" s="94">
        <v>19</v>
      </c>
      <c r="C26" s="94" t="str">
        <f>IF('คะแนนภาคเรียนที่ 1'!B26="","",'คะแนนภาคเรียนที่ 1'!B26)</f>
        <v/>
      </c>
      <c r="D26" s="94" t="str">
        <f>IF('คะแนนภาคเรียนที่ 1'!C26="","",'คะแนนภาคเรียนที่ 1'!C26)</f>
        <v/>
      </c>
      <c r="E26" s="95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</row>
    <row r="27" spans="2:18" ht="21" x14ac:dyDescent="0.25">
      <c r="B27" s="94">
        <v>20</v>
      </c>
      <c r="C27" s="94" t="str">
        <f>IF('คะแนนภาคเรียนที่ 1'!B27="","",'คะแนนภาคเรียนที่ 1'!B27)</f>
        <v/>
      </c>
      <c r="D27" s="94" t="str">
        <f>IF('คะแนนภาคเรียนที่ 1'!C27="","",'คะแนนภาคเรียนที่ 1'!C27)</f>
        <v/>
      </c>
      <c r="E27" s="95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</row>
    <row r="28" spans="2:18" ht="21" x14ac:dyDescent="0.25">
      <c r="B28" s="94">
        <v>21</v>
      </c>
      <c r="C28" s="94" t="str">
        <f>IF('คะแนนภาคเรียนที่ 1'!B28="","",'คะแนนภาคเรียนที่ 1'!B28)</f>
        <v/>
      </c>
      <c r="D28" s="94" t="str">
        <f>IF('คะแนนภาคเรียนที่ 1'!C28="","",'คะแนนภาคเรียนที่ 1'!C28)</f>
        <v/>
      </c>
      <c r="E28" s="95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</row>
    <row r="29" spans="2:18" ht="21" x14ac:dyDescent="0.25">
      <c r="B29" s="94">
        <v>22</v>
      </c>
      <c r="C29" s="94" t="str">
        <f>IF('คะแนนภาคเรียนที่ 1'!B29="","",'คะแนนภาคเรียนที่ 1'!B29)</f>
        <v/>
      </c>
      <c r="D29" s="94" t="str">
        <f>IF('คะแนนภาคเรียนที่ 1'!C29="","",'คะแนนภาคเรียนที่ 1'!C29)</f>
        <v/>
      </c>
      <c r="E29" s="95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</row>
    <row r="30" spans="2:18" ht="21" x14ac:dyDescent="0.25">
      <c r="B30" s="94">
        <v>23</v>
      </c>
      <c r="C30" s="94" t="str">
        <f>IF('คะแนนภาคเรียนที่ 1'!B30="","",'คะแนนภาคเรียนที่ 1'!B30)</f>
        <v/>
      </c>
      <c r="D30" s="94" t="str">
        <f>IF('คะแนนภาคเรียนที่ 1'!C30="","",'คะแนนภาคเรียนที่ 1'!C30)</f>
        <v/>
      </c>
      <c r="E30" s="95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</row>
    <row r="31" spans="2:18" ht="21" x14ac:dyDescent="0.25">
      <c r="B31" s="94">
        <v>24</v>
      </c>
      <c r="C31" s="94" t="str">
        <f>IF('คะแนนภาคเรียนที่ 1'!B31="","",'คะแนนภาคเรียนที่ 1'!B31)</f>
        <v/>
      </c>
      <c r="D31" s="94" t="str">
        <f>IF('คะแนนภาคเรียนที่ 1'!C31="","",'คะแนนภาคเรียนที่ 1'!C31)</f>
        <v/>
      </c>
      <c r="E31" s="95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</row>
    <row r="32" spans="2:18" ht="21" x14ac:dyDescent="0.25">
      <c r="B32" s="94">
        <v>25</v>
      </c>
      <c r="C32" s="94" t="str">
        <f>IF('คะแนนภาคเรียนที่ 1'!B32="","",'คะแนนภาคเรียนที่ 1'!B32)</f>
        <v/>
      </c>
      <c r="D32" s="94" t="str">
        <f>IF('คะแนนภาคเรียนที่ 1'!C32="","",'คะแนนภาคเรียนที่ 1'!C32)</f>
        <v/>
      </c>
      <c r="E32" s="95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</row>
    <row r="33" spans="2:18" ht="21" x14ac:dyDescent="0.25">
      <c r="B33" s="94">
        <v>26</v>
      </c>
      <c r="C33" s="94" t="str">
        <f>IF('คะแนนภาคเรียนที่ 1'!B33="","",'คะแนนภาคเรียนที่ 1'!B33)</f>
        <v/>
      </c>
      <c r="D33" s="94" t="str">
        <f>IF('คะแนนภาคเรียนที่ 1'!C33="","",'คะแนนภาคเรียนที่ 1'!C33)</f>
        <v/>
      </c>
      <c r="E33" s="95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</row>
    <row r="34" spans="2:18" ht="21" x14ac:dyDescent="0.25">
      <c r="B34" s="94">
        <v>27</v>
      </c>
      <c r="C34" s="94" t="str">
        <f>IF('คะแนนภาคเรียนที่ 1'!B34="","",'คะแนนภาคเรียนที่ 1'!B34)</f>
        <v/>
      </c>
      <c r="D34" s="94" t="str">
        <f>IF('คะแนนภาคเรียนที่ 1'!C34="","",'คะแนนภาคเรียนที่ 1'!C34)</f>
        <v/>
      </c>
      <c r="E34" s="95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</row>
    <row r="35" spans="2:18" ht="21" x14ac:dyDescent="0.25">
      <c r="B35" s="94">
        <v>28</v>
      </c>
      <c r="C35" s="94" t="str">
        <f>IF('คะแนนภาคเรียนที่ 1'!B35="","",'คะแนนภาคเรียนที่ 1'!B35)</f>
        <v/>
      </c>
      <c r="D35" s="94" t="str">
        <f>IF('คะแนนภาคเรียนที่ 1'!C35="","",'คะแนนภาคเรียนที่ 1'!C35)</f>
        <v/>
      </c>
      <c r="E35" s="95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</row>
    <row r="36" spans="2:18" ht="21" x14ac:dyDescent="0.25">
      <c r="B36" s="94">
        <v>29</v>
      </c>
      <c r="C36" s="94" t="str">
        <f>IF('คะแนนภาคเรียนที่ 1'!B36="","",'คะแนนภาคเรียนที่ 1'!B36)</f>
        <v/>
      </c>
      <c r="D36" s="94" t="str">
        <f>IF('คะแนนภาคเรียนที่ 1'!C36="","",'คะแนนภาคเรียนที่ 1'!C36)</f>
        <v/>
      </c>
      <c r="E36" s="95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</row>
    <row r="37" spans="2:18" ht="21" x14ac:dyDescent="0.25">
      <c r="B37" s="94">
        <v>30</v>
      </c>
      <c r="C37" s="94" t="str">
        <f>IF('คะแนนภาคเรียนที่ 1'!B37="","",'คะแนนภาคเรียนที่ 1'!B37)</f>
        <v/>
      </c>
      <c r="D37" s="94" t="str">
        <f>IF('คะแนนภาคเรียนที่ 1'!C37="","",'คะแนนภาคเรียนที่ 1'!C37)</f>
        <v/>
      </c>
      <c r="E37" s="95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</row>
    <row r="38" spans="2:18" ht="21" x14ac:dyDescent="0.25">
      <c r="B38" s="94">
        <v>31</v>
      </c>
      <c r="C38" s="94" t="str">
        <f>IF('คะแนนภาคเรียนที่ 1'!B38="","",'คะแนนภาคเรียนที่ 1'!B38)</f>
        <v/>
      </c>
      <c r="D38" s="94" t="str">
        <f>IF('คะแนนภาคเรียนที่ 1'!C38="","",'คะแนนภาคเรียนที่ 1'!C38)</f>
        <v/>
      </c>
      <c r="E38" s="95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</row>
    <row r="39" spans="2:18" ht="21" x14ac:dyDescent="0.25">
      <c r="B39" s="94">
        <v>32</v>
      </c>
      <c r="C39" s="94" t="str">
        <f>IF('คะแนนภาคเรียนที่ 1'!B39="","",'คะแนนภาคเรียนที่ 1'!B39)</f>
        <v/>
      </c>
      <c r="D39" s="94" t="str">
        <f>IF('คะแนนภาคเรียนที่ 1'!C39="","",'คะแนนภาคเรียนที่ 1'!C39)</f>
        <v/>
      </c>
      <c r="E39" s="95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</row>
    <row r="40" spans="2:18" ht="21" x14ac:dyDescent="0.25">
      <c r="B40" s="94">
        <v>33</v>
      </c>
      <c r="C40" s="94" t="str">
        <f>IF('คะแนนภาคเรียนที่ 1'!B40="","",'คะแนนภาคเรียนที่ 1'!B40)</f>
        <v/>
      </c>
      <c r="D40" s="94" t="str">
        <f>IF('คะแนนภาคเรียนที่ 1'!C40="","",'คะแนนภาคเรียนที่ 1'!C40)</f>
        <v/>
      </c>
      <c r="E40" s="95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</row>
    <row r="41" spans="2:18" ht="21" x14ac:dyDescent="0.25">
      <c r="B41" s="94">
        <v>34</v>
      </c>
      <c r="C41" s="94" t="str">
        <f>IF('คะแนนภาคเรียนที่ 1'!B41="","",'คะแนนภาคเรียนที่ 1'!B41)</f>
        <v/>
      </c>
      <c r="D41" s="94" t="str">
        <f>IF('คะแนนภาคเรียนที่ 1'!C41="","",'คะแนนภาคเรียนที่ 1'!C41)</f>
        <v/>
      </c>
      <c r="E41" s="95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</row>
    <row r="42" spans="2:18" ht="21" x14ac:dyDescent="0.25">
      <c r="B42" s="94">
        <v>35</v>
      </c>
      <c r="C42" s="94" t="str">
        <f>IF('คะแนนภาคเรียนที่ 1'!B42="","",'คะแนนภาคเรียนที่ 1'!B42)</f>
        <v/>
      </c>
      <c r="D42" s="94" t="str">
        <f>IF('คะแนนภาคเรียนที่ 1'!C42="","",'คะแนนภาคเรียนที่ 1'!C42)</f>
        <v/>
      </c>
      <c r="E42" s="95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</row>
    <row r="43" spans="2:18" ht="21" x14ac:dyDescent="0.25">
      <c r="B43" s="94">
        <v>36</v>
      </c>
      <c r="C43" s="94" t="str">
        <f>IF('คะแนนภาคเรียนที่ 1'!B43="","",'คะแนนภาคเรียนที่ 1'!B43)</f>
        <v/>
      </c>
      <c r="D43" s="94" t="str">
        <f>IF('คะแนนภาคเรียนที่ 1'!C43="","",'คะแนนภาคเรียนที่ 1'!C43)</f>
        <v/>
      </c>
      <c r="E43" s="95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</row>
    <row r="44" spans="2:18" ht="21" x14ac:dyDescent="0.25">
      <c r="B44" s="94">
        <v>37</v>
      </c>
      <c r="C44" s="94" t="str">
        <f>IF('คะแนนภาคเรียนที่ 1'!B44="","",'คะแนนภาคเรียนที่ 1'!B44)</f>
        <v/>
      </c>
      <c r="D44" s="94" t="str">
        <f>IF('คะแนนภาคเรียนที่ 1'!C44="","",'คะแนนภาคเรียนที่ 1'!C44)</f>
        <v/>
      </c>
      <c r="E44" s="95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</row>
    <row r="45" spans="2:18" ht="21" x14ac:dyDescent="0.25">
      <c r="B45" s="94">
        <v>38</v>
      </c>
      <c r="C45" s="94" t="str">
        <f>IF('คะแนนภาคเรียนที่ 1'!B45="","",'คะแนนภาคเรียนที่ 1'!B45)</f>
        <v/>
      </c>
      <c r="D45" s="94" t="str">
        <f>IF('คะแนนภาคเรียนที่ 1'!C45="","",'คะแนนภาคเรียนที่ 1'!C45)</f>
        <v/>
      </c>
      <c r="E45" s="95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</row>
    <row r="46" spans="2:18" ht="21" x14ac:dyDescent="0.25">
      <c r="B46" s="94">
        <v>39</v>
      </c>
      <c r="C46" s="94" t="str">
        <f>IF('คะแนนภาคเรียนที่ 1'!B46="","",'คะแนนภาคเรียนที่ 1'!B46)</f>
        <v/>
      </c>
      <c r="D46" s="94" t="str">
        <f>IF('คะแนนภาคเรียนที่ 1'!C46="","",'คะแนนภาคเรียนที่ 1'!C46)</f>
        <v/>
      </c>
      <c r="E46" s="95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</row>
    <row r="47" spans="2:18" ht="21" x14ac:dyDescent="0.25">
      <c r="B47" s="94">
        <v>40</v>
      </c>
      <c r="C47" s="94" t="str">
        <f>IF('คะแนนภาคเรียนที่ 1'!B47="","",'คะแนนภาคเรียนที่ 1'!B47)</f>
        <v/>
      </c>
      <c r="D47" s="94" t="str">
        <f>IF('คะแนนภาคเรียนที่ 1'!C47="","",'คะแนนภาคเรียนที่ 1'!C47)</f>
        <v/>
      </c>
      <c r="E47" s="95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</row>
    <row r="48" spans="2:18" ht="21" x14ac:dyDescent="0.25">
      <c r="B48" s="94">
        <v>41</v>
      </c>
      <c r="C48" s="94" t="str">
        <f>IF('คะแนนภาคเรียนที่ 1'!B48="","",'คะแนนภาคเรียนที่ 1'!B48)</f>
        <v/>
      </c>
      <c r="D48" s="94" t="str">
        <f>IF('คะแนนภาคเรียนที่ 1'!C48="","",'คะแนนภาคเรียนที่ 1'!C48)</f>
        <v/>
      </c>
      <c r="E48" s="95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</row>
    <row r="49" spans="2:18" ht="21" x14ac:dyDescent="0.25">
      <c r="B49" s="94">
        <v>42</v>
      </c>
      <c r="C49" s="94" t="str">
        <f>IF('คะแนนภาคเรียนที่ 1'!B49="","",'คะแนนภาคเรียนที่ 1'!B49)</f>
        <v/>
      </c>
      <c r="D49" s="94" t="str">
        <f>IF('คะแนนภาคเรียนที่ 1'!C49="","",'คะแนนภาคเรียนที่ 1'!C49)</f>
        <v/>
      </c>
      <c r="E49" s="95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</row>
    <row r="50" spans="2:18" ht="21" x14ac:dyDescent="0.25">
      <c r="B50" s="94">
        <v>43</v>
      </c>
      <c r="C50" s="94" t="str">
        <f>IF('คะแนนภาคเรียนที่ 1'!B50="","",'คะแนนภาคเรียนที่ 1'!B50)</f>
        <v/>
      </c>
      <c r="D50" s="94" t="str">
        <f>IF('คะแนนภาคเรียนที่ 1'!C50="","",'คะแนนภาคเรียนที่ 1'!C50)</f>
        <v/>
      </c>
      <c r="E50" s="95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</row>
    <row r="51" spans="2:18" ht="21" x14ac:dyDescent="0.25">
      <c r="B51" s="94">
        <v>44</v>
      </c>
      <c r="C51" s="94" t="str">
        <f>IF('คะแนนภาคเรียนที่ 1'!B51="","",'คะแนนภาคเรียนที่ 1'!B51)</f>
        <v/>
      </c>
      <c r="D51" s="94" t="str">
        <f>IF('คะแนนภาคเรียนที่ 1'!C51="","",'คะแนนภาคเรียนที่ 1'!C51)</f>
        <v/>
      </c>
      <c r="E51" s="95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</row>
    <row r="52" spans="2:18" ht="21" x14ac:dyDescent="0.25">
      <c r="B52" s="94">
        <v>45</v>
      </c>
      <c r="C52" s="94" t="str">
        <f>IF('คะแนนภาคเรียนที่ 1'!B52="","",'คะแนนภาคเรียนที่ 1'!B52)</f>
        <v/>
      </c>
      <c r="D52" s="94" t="str">
        <f>IF('คะแนนภาคเรียนที่ 1'!C52="","",'คะแนนภาคเรียนที่ 1'!C52)</f>
        <v/>
      </c>
      <c r="E52" s="95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</row>
    <row r="53" spans="2:18" ht="21" x14ac:dyDescent="0.25">
      <c r="B53" s="94">
        <v>46</v>
      </c>
      <c r="C53" s="94" t="str">
        <f>IF('คะแนนภาคเรียนที่ 1'!B53="","",'คะแนนภาคเรียนที่ 1'!B53)</f>
        <v/>
      </c>
      <c r="D53" s="94" t="str">
        <f>IF('คะแนนภาคเรียนที่ 1'!C53="","",'คะแนนภาคเรียนที่ 1'!C53)</f>
        <v/>
      </c>
      <c r="E53" s="95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</row>
    <row r="54" spans="2:18" ht="21" x14ac:dyDescent="0.25">
      <c r="B54" s="94">
        <v>47</v>
      </c>
      <c r="C54" s="94" t="str">
        <f>IF('คะแนนภาคเรียนที่ 1'!B54="","",'คะแนนภาคเรียนที่ 1'!B54)</f>
        <v/>
      </c>
      <c r="D54" s="94" t="str">
        <f>IF('คะแนนภาคเรียนที่ 1'!C54="","",'คะแนนภาคเรียนที่ 1'!C54)</f>
        <v/>
      </c>
      <c r="E54" s="95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</row>
    <row r="55" spans="2:18" ht="21" x14ac:dyDescent="0.25">
      <c r="B55" s="94">
        <v>48</v>
      </c>
      <c r="C55" s="94" t="str">
        <f>IF('คะแนนภาคเรียนที่ 1'!B55="","",'คะแนนภาคเรียนที่ 1'!B55)</f>
        <v/>
      </c>
      <c r="D55" s="94" t="str">
        <f>IF('คะแนนภาคเรียนที่ 1'!C55="","",'คะแนนภาคเรียนที่ 1'!C55)</f>
        <v/>
      </c>
      <c r="E55" s="95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</row>
    <row r="56" spans="2:18" ht="21" x14ac:dyDescent="0.25">
      <c r="B56" s="94">
        <v>49</v>
      </c>
      <c r="C56" s="94" t="str">
        <f>IF('คะแนนภาคเรียนที่ 1'!B56="","",'คะแนนภาคเรียนที่ 1'!B56)</f>
        <v/>
      </c>
      <c r="D56" s="94" t="str">
        <f>IF('คะแนนภาคเรียนที่ 1'!C56="","",'คะแนนภาคเรียนที่ 1'!C56)</f>
        <v/>
      </c>
      <c r="E56" s="95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</row>
    <row r="57" spans="2:18" ht="21" x14ac:dyDescent="0.25">
      <c r="B57" s="94">
        <v>50</v>
      </c>
      <c r="C57" s="94" t="str">
        <f>IF('คะแนนภาคเรียนที่ 1'!B57="","",'คะแนนภาคเรียนที่ 1'!B57)</f>
        <v/>
      </c>
      <c r="D57" s="94" t="str">
        <f>IF('คะแนนภาคเรียนที่ 1'!C57="","",'คะแนนภาคเรียนที่ 1'!C57)</f>
        <v/>
      </c>
      <c r="E57" s="95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</row>
    <row r="58" spans="2:18" ht="21" x14ac:dyDescent="0.25">
      <c r="B58" s="94">
        <v>51</v>
      </c>
      <c r="C58" s="94" t="str">
        <f>IF('คะแนนภาคเรียนที่ 1'!B58="","",'คะแนนภาคเรียนที่ 1'!B58)</f>
        <v/>
      </c>
      <c r="D58" s="94" t="str">
        <f>IF('คะแนนภาคเรียนที่ 1'!C58="","",'คะแนนภาคเรียนที่ 1'!C58)</f>
        <v/>
      </c>
      <c r="E58" s="95"/>
    </row>
    <row r="59" spans="2:18" ht="21" x14ac:dyDescent="0.25">
      <c r="B59" s="94">
        <v>52</v>
      </c>
      <c r="C59" s="94" t="str">
        <f>IF('คะแนนภาคเรียนที่ 1'!B59="","",'คะแนนภาคเรียนที่ 1'!B59)</f>
        <v/>
      </c>
      <c r="D59" s="94" t="str">
        <f>IF('คะแนนภาคเรียนที่ 1'!C59="","",'คะแนนภาคเรียนที่ 1'!C59)</f>
        <v/>
      </c>
      <c r="E59" s="95"/>
    </row>
    <row r="60" spans="2:18" ht="21" x14ac:dyDescent="0.25">
      <c r="B60" s="94">
        <v>53</v>
      </c>
      <c r="C60" s="94" t="str">
        <f>IF('คะแนนภาคเรียนที่ 1'!B60="","",'คะแนนภาคเรียนที่ 1'!B60)</f>
        <v/>
      </c>
      <c r="D60" s="94" t="str">
        <f>IF('คะแนนภาคเรียนที่ 1'!C60="","",'คะแนนภาคเรียนที่ 1'!C60)</f>
        <v/>
      </c>
      <c r="E60" s="95"/>
    </row>
    <row r="61" spans="2:18" ht="21" x14ac:dyDescent="0.25">
      <c r="B61" s="94">
        <v>54</v>
      </c>
      <c r="C61" s="94" t="str">
        <f>IF('คะแนนภาคเรียนที่ 1'!B61="","",'คะแนนภาคเรียนที่ 1'!B61)</f>
        <v/>
      </c>
      <c r="D61" s="94" t="str">
        <f>IF('คะแนนภาคเรียนที่ 1'!C61="","",'คะแนนภาคเรียนที่ 1'!C61)</f>
        <v/>
      </c>
      <c r="E61" s="95"/>
    </row>
    <row r="62" spans="2:18" ht="21" x14ac:dyDescent="0.25">
      <c r="B62" s="94">
        <v>55</v>
      </c>
      <c r="C62" s="94" t="str">
        <f>IF('คะแนนภาคเรียนที่ 1'!B62="","",'คะแนนภาคเรียนที่ 1'!B62)</f>
        <v/>
      </c>
      <c r="D62" s="94" t="str">
        <f>IF('คะแนนภาคเรียนที่ 1'!C62="","",'คะแนนภาคเรียนที่ 1'!C62)</f>
        <v/>
      </c>
      <c r="E62" s="95"/>
    </row>
  </sheetData>
  <mergeCells count="6">
    <mergeCell ref="B1:F1"/>
    <mergeCell ref="E5:E7"/>
    <mergeCell ref="E2:F2"/>
    <mergeCell ref="B5:B7"/>
    <mergeCell ref="C5:C7"/>
    <mergeCell ref="D5:D7"/>
  </mergeCells>
  <pageMargins left="0.7" right="0.7" top="0.75" bottom="0.75" header="0.3" footer="0.3"/>
  <pageSetup paperSize="9" scale="26" orientation="portrait" horizontalDpi="4294967293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tabColor rgb="FFC00000"/>
  </sheetPr>
  <dimension ref="A2:R70"/>
  <sheetViews>
    <sheetView view="pageBreakPreview" zoomScale="70" zoomScaleNormal="100" zoomScaleSheetLayoutView="70" workbookViewId="0">
      <selection activeCell="P6" sqref="P6"/>
    </sheetView>
  </sheetViews>
  <sheetFormatPr defaultColWidth="8.8984375" defaultRowHeight="18" x14ac:dyDescent="0.25"/>
  <cols>
    <col min="1" max="1" width="5.8984375" style="24" customWidth="1"/>
    <col min="2" max="2" width="8.19921875" style="24" customWidth="1"/>
    <col min="3" max="3" width="28.69921875" style="24" customWidth="1"/>
    <col min="4" max="4" width="9.19921875" style="24" customWidth="1"/>
    <col min="5" max="17" width="8.09765625" style="24" customWidth="1"/>
    <col min="18" max="18" width="11.19921875" style="24" bestFit="1" customWidth="1"/>
    <col min="19" max="16384" width="8.8984375" style="24"/>
  </cols>
  <sheetData>
    <row r="2" spans="1:18" ht="48.6" customHeight="1" x14ac:dyDescent="0.25">
      <c r="A2" s="169" t="s">
        <v>0</v>
      </c>
      <c r="B2" s="169"/>
      <c r="C2" s="169"/>
      <c r="D2" s="169"/>
      <c r="E2" s="169"/>
      <c r="F2" s="169"/>
      <c r="G2" s="20">
        <f>ข้อมูลพื้นฐาน!$O$12</f>
        <v>2567</v>
      </c>
      <c r="H2" s="19"/>
      <c r="I2" s="25"/>
      <c r="J2" s="19"/>
      <c r="K2" s="37"/>
      <c r="L2" s="19"/>
      <c r="M2" s="38"/>
      <c r="N2" s="37"/>
      <c r="O2" s="37"/>
      <c r="P2" s="171"/>
      <c r="Q2" s="171"/>
      <c r="R2" s="171"/>
    </row>
    <row r="3" spans="1:18" x14ac:dyDescent="0.25">
      <c r="A3" s="141" t="s">
        <v>95</v>
      </c>
      <c r="B3" s="141"/>
      <c r="C3" s="141"/>
      <c r="D3" s="141">
        <f>ข้อมูลพื้นฐาน!$H$12</f>
        <v>0</v>
      </c>
      <c r="E3" s="141"/>
      <c r="F3" s="141" t="str">
        <f>ข้อมูลพื้นฐาน!$H$5</f>
        <v>โรงเรียนอนุบาลนางรอง(สังขกฤษณ์อนุสรณ์)</v>
      </c>
      <c r="G3" s="141"/>
      <c r="H3" s="141"/>
      <c r="I3" s="141"/>
      <c r="J3" s="141"/>
      <c r="K3" s="23" t="s">
        <v>1</v>
      </c>
      <c r="L3" s="141" t="str">
        <f>ข้อมูลพื้นฐาน!$H$6</f>
        <v>บุรีรัมย์ เขต 3</v>
      </c>
      <c r="M3" s="141"/>
      <c r="N3" s="165"/>
      <c r="O3" s="165"/>
      <c r="P3" s="165"/>
    </row>
    <row r="4" spans="1:18" ht="21" x14ac:dyDescent="0.25">
      <c r="A4" s="170"/>
      <c r="B4" s="170"/>
      <c r="C4" s="170"/>
      <c r="D4" s="165"/>
      <c r="E4" s="165"/>
      <c r="F4" s="165"/>
      <c r="G4" s="165"/>
      <c r="H4" s="165"/>
      <c r="I4" s="165"/>
      <c r="J4" s="165"/>
      <c r="K4" s="165"/>
      <c r="L4" s="165"/>
      <c r="M4" s="165"/>
      <c r="N4" s="165"/>
      <c r="O4" s="165"/>
      <c r="P4" s="165"/>
    </row>
    <row r="5" spans="1:18" ht="43.95" customHeight="1" x14ac:dyDescent="0.25">
      <c r="A5" s="162" t="s">
        <v>2</v>
      </c>
      <c r="B5" s="166" t="s">
        <v>3</v>
      </c>
      <c r="C5" s="162" t="s">
        <v>4</v>
      </c>
      <c r="D5" s="148" t="s">
        <v>100</v>
      </c>
      <c r="E5" s="148"/>
      <c r="F5" s="148"/>
      <c r="G5" s="148"/>
      <c r="H5" s="148"/>
      <c r="I5" s="148"/>
      <c r="J5" s="148"/>
      <c r="K5" s="148"/>
      <c r="L5" s="148"/>
      <c r="M5" s="148"/>
      <c r="N5" s="148"/>
      <c r="O5" s="148"/>
      <c r="P5" s="148"/>
      <c r="Q5" s="148"/>
      <c r="R5" s="148"/>
    </row>
    <row r="6" spans="1:18" ht="54" x14ac:dyDescent="0.25">
      <c r="A6" s="163"/>
      <c r="B6" s="167"/>
      <c r="C6" s="163"/>
      <c r="D6" s="3" t="s">
        <v>5</v>
      </c>
      <c r="E6" s="3" t="s">
        <v>6</v>
      </c>
      <c r="F6" s="3" t="s">
        <v>7</v>
      </c>
      <c r="G6" s="3" t="s">
        <v>8</v>
      </c>
      <c r="H6" s="3" t="s">
        <v>9</v>
      </c>
      <c r="I6" s="3" t="s">
        <v>10</v>
      </c>
      <c r="J6" s="3" t="s">
        <v>11</v>
      </c>
      <c r="K6" s="3" t="s">
        <v>12</v>
      </c>
      <c r="L6" s="3" t="s">
        <v>13</v>
      </c>
      <c r="M6" s="21" t="s">
        <v>16</v>
      </c>
      <c r="N6" s="22" t="s">
        <v>130</v>
      </c>
      <c r="O6" s="22"/>
      <c r="P6" s="22"/>
      <c r="Q6" s="4" t="s">
        <v>14</v>
      </c>
      <c r="R6" s="31" t="s">
        <v>134</v>
      </c>
    </row>
    <row r="7" spans="1:18" x14ac:dyDescent="0.25">
      <c r="A7" s="164"/>
      <c r="B7" s="168"/>
      <c r="C7" s="164"/>
      <c r="D7" s="3">
        <v>50</v>
      </c>
      <c r="E7" s="3">
        <v>50</v>
      </c>
      <c r="F7" s="3">
        <v>50</v>
      </c>
      <c r="G7" s="3">
        <v>50</v>
      </c>
      <c r="H7" s="3">
        <v>50</v>
      </c>
      <c r="I7" s="3">
        <v>50</v>
      </c>
      <c r="J7" s="3">
        <v>50</v>
      </c>
      <c r="K7" s="3">
        <v>50</v>
      </c>
      <c r="L7" s="3">
        <v>50</v>
      </c>
      <c r="M7" s="42">
        <v>50</v>
      </c>
      <c r="N7" s="42">
        <v>50</v>
      </c>
      <c r="O7" s="42"/>
      <c r="P7" s="42"/>
      <c r="Q7" s="4">
        <f>SUM(D7:P7)</f>
        <v>550</v>
      </c>
      <c r="R7" s="43">
        <f>IF(Q7="","",(Q7/$Q$7)*100)</f>
        <v>100</v>
      </c>
    </row>
    <row r="8" spans="1:18" ht="21" x14ac:dyDescent="0.25">
      <c r="A8" s="1">
        <f>'คะแนนภาคเรียนที่ 1'!A8</f>
        <v>1</v>
      </c>
      <c r="B8" s="1" t="str">
        <f>IF('คะแนนภาคเรียนที่ 1'!B8="","",'คะแนนภาคเรียนที่ 1'!B8)</f>
        <v/>
      </c>
      <c r="C8" s="1" t="str">
        <f>IF('คะแนนภาคเรียนที่ 1'!C8="","",'คะแนนภาคเรียนที่ 1'!C8)</f>
        <v/>
      </c>
      <c r="D8" s="1" t="str">
        <f>IF('คะแนนภาคเรียนที่ 1'!D8="","",'คะแนนภาคเรียนที่ 1'!D8)</f>
        <v/>
      </c>
      <c r="E8" s="1" t="str">
        <f>IF('คะแนนภาคเรียนที่ 1'!E8="","",'คะแนนภาคเรียนที่ 1'!E8)</f>
        <v/>
      </c>
      <c r="F8" s="1" t="str">
        <f>IF('คะแนนภาคเรียนที่ 1'!F8="","",'คะแนนภาคเรียนที่ 1'!F8)</f>
        <v/>
      </c>
      <c r="G8" s="1" t="str">
        <f>IF('คะแนนภาคเรียนที่ 1'!G8="","",'คะแนนภาคเรียนที่ 1'!G8)</f>
        <v/>
      </c>
      <c r="H8" s="1" t="str">
        <f>IF('คะแนนภาคเรียนที่ 1'!H8="","",'คะแนนภาคเรียนที่ 1'!H8)</f>
        <v/>
      </c>
      <c r="I8" s="1" t="str">
        <f>IF('คะแนนภาคเรียนที่ 1'!I8="","",'คะแนนภาคเรียนที่ 1'!I8)</f>
        <v/>
      </c>
      <c r="J8" s="1" t="str">
        <f>IF('คะแนนภาคเรียนที่ 1'!J8="","",'คะแนนภาคเรียนที่ 1'!J8)</f>
        <v/>
      </c>
      <c r="K8" s="1" t="str">
        <f>IF('คะแนนภาคเรียนที่ 1'!K8="","",'คะแนนภาคเรียนที่ 1'!K8)</f>
        <v/>
      </c>
      <c r="L8" s="1" t="str">
        <f>IF('คะแนนภาคเรียนที่ 1'!L8="","",'คะแนนภาคเรียนที่ 1'!L8)</f>
        <v/>
      </c>
      <c r="M8" s="1" t="str">
        <f>IF('คะแนนภาคเรียนที่ 1'!M8="","",'คะแนนภาคเรียนที่ 1'!M8)</f>
        <v/>
      </c>
      <c r="N8" s="1" t="str">
        <f>IF('คะแนนภาคเรียนที่ 1'!N8="","",'คะแนนภาคเรียนที่ 1'!N8)</f>
        <v/>
      </c>
      <c r="O8" s="1" t="str">
        <f>IF('คะแนนภาคเรียนที่ 1'!O8="","",'คะแนนภาคเรียนที่ 1'!O8)</f>
        <v/>
      </c>
      <c r="P8" s="1" t="str">
        <f>IF('คะแนนภาคเรียนที่ 1'!P8="","",'คะแนนภาคเรียนที่ 1'!P8)</f>
        <v/>
      </c>
      <c r="Q8" s="4" t="str">
        <f>IF(D8="","",SUM(D8:P8))</f>
        <v/>
      </c>
      <c r="R8" s="43" t="str">
        <f>IF(Q8="","",(Q8/$Q$7)*100)</f>
        <v/>
      </c>
    </row>
    <row r="9" spans="1:18" ht="21" x14ac:dyDescent="0.25">
      <c r="A9" s="1">
        <f>'คะแนนภาคเรียนที่ 1'!A9</f>
        <v>2</v>
      </c>
      <c r="B9" s="1" t="str">
        <f>IF('คะแนนภาคเรียนที่ 1'!B9="","",'คะแนนภาคเรียนที่ 1'!B9)</f>
        <v/>
      </c>
      <c r="C9" s="1" t="str">
        <f>IF('คะแนนภาคเรียนที่ 1'!C9="","",'คะแนนภาคเรียนที่ 1'!C9)</f>
        <v/>
      </c>
      <c r="D9" s="1" t="str">
        <f>IF('คะแนนภาคเรียนที่ 1'!D9="","",'คะแนนภาคเรียนที่ 1'!D9)</f>
        <v/>
      </c>
      <c r="E9" s="1" t="str">
        <f>IF('คะแนนภาคเรียนที่ 1'!E9="","",'คะแนนภาคเรียนที่ 1'!E9)</f>
        <v/>
      </c>
      <c r="F9" s="1" t="str">
        <f>IF('คะแนนภาคเรียนที่ 1'!F9="","",'คะแนนภาคเรียนที่ 1'!F9)</f>
        <v/>
      </c>
      <c r="G9" s="1" t="str">
        <f>IF('คะแนนภาคเรียนที่ 1'!G9="","",'คะแนนภาคเรียนที่ 1'!G9)</f>
        <v/>
      </c>
      <c r="H9" s="1" t="str">
        <f>IF('คะแนนภาคเรียนที่ 1'!H9="","",'คะแนนภาคเรียนที่ 1'!H9)</f>
        <v/>
      </c>
      <c r="I9" s="1" t="str">
        <f>IF('คะแนนภาคเรียนที่ 1'!I9="","",'คะแนนภาคเรียนที่ 1'!I9)</f>
        <v/>
      </c>
      <c r="J9" s="1" t="str">
        <f>IF('คะแนนภาคเรียนที่ 1'!J9="","",'คะแนนภาคเรียนที่ 1'!J9)</f>
        <v/>
      </c>
      <c r="K9" s="1" t="str">
        <f>IF('คะแนนภาคเรียนที่ 1'!K9="","",'คะแนนภาคเรียนที่ 1'!K9)</f>
        <v/>
      </c>
      <c r="L9" s="1" t="str">
        <f>IF('คะแนนภาคเรียนที่ 1'!L9="","",'คะแนนภาคเรียนที่ 1'!L9)</f>
        <v/>
      </c>
      <c r="M9" s="1" t="str">
        <f>IF('คะแนนภาคเรียนที่ 1'!M9="","",'คะแนนภาคเรียนที่ 1'!M9)</f>
        <v/>
      </c>
      <c r="N9" s="1" t="str">
        <f>IF('คะแนนภาคเรียนที่ 1'!N9="","",'คะแนนภาคเรียนที่ 1'!N9)</f>
        <v/>
      </c>
      <c r="O9" s="1" t="str">
        <f>IF('คะแนนภาคเรียนที่ 1'!O9="","",'คะแนนภาคเรียนที่ 1'!O9)</f>
        <v/>
      </c>
      <c r="P9" s="1" t="str">
        <f>IF('คะแนนภาคเรียนที่ 1'!P9="","",'คะแนนภาคเรียนที่ 1'!P9)</f>
        <v/>
      </c>
      <c r="Q9" s="4" t="str">
        <f t="shared" ref="Q9:Q62" si="0">IF(D9="","",SUM(D9:P9))</f>
        <v/>
      </c>
      <c r="R9" s="43" t="str">
        <f t="shared" ref="R9:R62" si="1">IF(Q9="","",(Q9/$Q$7)*100)</f>
        <v/>
      </c>
    </row>
    <row r="10" spans="1:18" ht="21" x14ac:dyDescent="0.25">
      <c r="A10" s="1">
        <f>'คะแนนภาคเรียนที่ 1'!A10</f>
        <v>3</v>
      </c>
      <c r="B10" s="1" t="str">
        <f>IF('คะแนนภาคเรียนที่ 1'!B10="","",'คะแนนภาคเรียนที่ 1'!B10)</f>
        <v/>
      </c>
      <c r="C10" s="1" t="str">
        <f>IF('คะแนนภาคเรียนที่ 1'!C10="","",'คะแนนภาคเรียนที่ 1'!C10)</f>
        <v/>
      </c>
      <c r="D10" s="1" t="str">
        <f>IF('คะแนนภาคเรียนที่ 1'!D10="","",'คะแนนภาคเรียนที่ 1'!D10)</f>
        <v/>
      </c>
      <c r="E10" s="1" t="str">
        <f>IF('คะแนนภาคเรียนที่ 1'!E10="","",'คะแนนภาคเรียนที่ 1'!E10)</f>
        <v/>
      </c>
      <c r="F10" s="1" t="str">
        <f>IF('คะแนนภาคเรียนที่ 1'!F10="","",'คะแนนภาคเรียนที่ 1'!F10)</f>
        <v/>
      </c>
      <c r="G10" s="1" t="str">
        <f>IF('คะแนนภาคเรียนที่ 1'!G10="","",'คะแนนภาคเรียนที่ 1'!G10)</f>
        <v/>
      </c>
      <c r="H10" s="1" t="str">
        <f>IF('คะแนนภาคเรียนที่ 1'!H10="","",'คะแนนภาคเรียนที่ 1'!H10)</f>
        <v/>
      </c>
      <c r="I10" s="1" t="str">
        <f>IF('คะแนนภาคเรียนที่ 1'!I10="","",'คะแนนภาคเรียนที่ 1'!I10)</f>
        <v/>
      </c>
      <c r="J10" s="1" t="str">
        <f>IF('คะแนนภาคเรียนที่ 1'!J10="","",'คะแนนภาคเรียนที่ 1'!J10)</f>
        <v/>
      </c>
      <c r="K10" s="1" t="str">
        <f>IF('คะแนนภาคเรียนที่ 1'!K10="","",'คะแนนภาคเรียนที่ 1'!K10)</f>
        <v/>
      </c>
      <c r="L10" s="1" t="str">
        <f>IF('คะแนนภาคเรียนที่ 1'!L10="","",'คะแนนภาคเรียนที่ 1'!L10)</f>
        <v/>
      </c>
      <c r="M10" s="1" t="str">
        <f>IF('คะแนนภาคเรียนที่ 1'!M10="","",'คะแนนภาคเรียนที่ 1'!M10)</f>
        <v/>
      </c>
      <c r="N10" s="1" t="str">
        <f>IF('คะแนนภาคเรียนที่ 1'!N10="","",'คะแนนภาคเรียนที่ 1'!N10)</f>
        <v/>
      </c>
      <c r="O10" s="1" t="str">
        <f>IF('คะแนนภาคเรียนที่ 1'!O10="","",'คะแนนภาคเรียนที่ 1'!O10)</f>
        <v/>
      </c>
      <c r="P10" s="1" t="str">
        <f>IF('คะแนนภาคเรียนที่ 1'!P10="","",'คะแนนภาคเรียนที่ 1'!P10)</f>
        <v/>
      </c>
      <c r="Q10" s="4" t="str">
        <f t="shared" si="0"/>
        <v/>
      </c>
      <c r="R10" s="43" t="str">
        <f t="shared" si="1"/>
        <v/>
      </c>
    </row>
    <row r="11" spans="1:18" ht="21" x14ac:dyDescent="0.25">
      <c r="A11" s="1">
        <f>'คะแนนภาคเรียนที่ 1'!A11</f>
        <v>4</v>
      </c>
      <c r="B11" s="1" t="str">
        <f>IF('คะแนนภาคเรียนที่ 1'!B11="","",'คะแนนภาคเรียนที่ 1'!B11)</f>
        <v/>
      </c>
      <c r="C11" s="1" t="str">
        <f>IF('คะแนนภาคเรียนที่ 1'!C11="","",'คะแนนภาคเรียนที่ 1'!C11)</f>
        <v/>
      </c>
      <c r="D11" s="1" t="str">
        <f>IF('คะแนนภาคเรียนที่ 1'!D11="","",'คะแนนภาคเรียนที่ 1'!D11)</f>
        <v/>
      </c>
      <c r="E11" s="1" t="str">
        <f>IF('คะแนนภาคเรียนที่ 1'!E11="","",'คะแนนภาคเรียนที่ 1'!E11)</f>
        <v/>
      </c>
      <c r="F11" s="1" t="str">
        <f>IF('คะแนนภาคเรียนที่ 1'!F11="","",'คะแนนภาคเรียนที่ 1'!F11)</f>
        <v/>
      </c>
      <c r="G11" s="1" t="str">
        <f>IF('คะแนนภาคเรียนที่ 1'!G11="","",'คะแนนภาคเรียนที่ 1'!G11)</f>
        <v/>
      </c>
      <c r="H11" s="1" t="str">
        <f>IF('คะแนนภาคเรียนที่ 1'!H11="","",'คะแนนภาคเรียนที่ 1'!H11)</f>
        <v/>
      </c>
      <c r="I11" s="1" t="str">
        <f>IF('คะแนนภาคเรียนที่ 1'!I11="","",'คะแนนภาคเรียนที่ 1'!I11)</f>
        <v/>
      </c>
      <c r="J11" s="1" t="str">
        <f>IF('คะแนนภาคเรียนที่ 1'!J11="","",'คะแนนภาคเรียนที่ 1'!J11)</f>
        <v/>
      </c>
      <c r="K11" s="1" t="str">
        <f>IF('คะแนนภาคเรียนที่ 1'!K11="","",'คะแนนภาคเรียนที่ 1'!K11)</f>
        <v/>
      </c>
      <c r="L11" s="1" t="str">
        <f>IF('คะแนนภาคเรียนที่ 1'!L11="","",'คะแนนภาคเรียนที่ 1'!L11)</f>
        <v/>
      </c>
      <c r="M11" s="1" t="str">
        <f>IF('คะแนนภาคเรียนที่ 1'!M11="","",'คะแนนภาคเรียนที่ 1'!M11)</f>
        <v/>
      </c>
      <c r="N11" s="1" t="str">
        <f>IF('คะแนนภาคเรียนที่ 1'!N11="","",'คะแนนภาคเรียนที่ 1'!N11)</f>
        <v/>
      </c>
      <c r="O11" s="1" t="str">
        <f>IF('คะแนนภาคเรียนที่ 1'!O11="","",'คะแนนภาคเรียนที่ 1'!O11)</f>
        <v/>
      </c>
      <c r="P11" s="1" t="str">
        <f>IF('คะแนนภาคเรียนที่ 1'!P11="","",'คะแนนภาคเรียนที่ 1'!P11)</f>
        <v/>
      </c>
      <c r="Q11" s="4" t="str">
        <f t="shared" si="0"/>
        <v/>
      </c>
      <c r="R11" s="43" t="str">
        <f t="shared" si="1"/>
        <v/>
      </c>
    </row>
    <row r="12" spans="1:18" ht="21" x14ac:dyDescent="0.25">
      <c r="A12" s="1">
        <f>'คะแนนภาคเรียนที่ 1'!A12</f>
        <v>5</v>
      </c>
      <c r="B12" s="1" t="str">
        <f>IF('คะแนนภาคเรียนที่ 1'!B12="","",'คะแนนภาคเรียนที่ 1'!B12)</f>
        <v/>
      </c>
      <c r="C12" s="1" t="str">
        <f>IF('คะแนนภาคเรียนที่ 1'!C12="","",'คะแนนภาคเรียนที่ 1'!C12)</f>
        <v/>
      </c>
      <c r="D12" s="1" t="str">
        <f>IF('คะแนนภาคเรียนที่ 1'!D12="","",'คะแนนภาคเรียนที่ 1'!D12)</f>
        <v/>
      </c>
      <c r="E12" s="1" t="str">
        <f>IF('คะแนนภาคเรียนที่ 1'!E12="","",'คะแนนภาคเรียนที่ 1'!E12)</f>
        <v/>
      </c>
      <c r="F12" s="1" t="str">
        <f>IF('คะแนนภาคเรียนที่ 1'!F12="","",'คะแนนภาคเรียนที่ 1'!F12)</f>
        <v/>
      </c>
      <c r="G12" s="1" t="str">
        <f>IF('คะแนนภาคเรียนที่ 1'!G12="","",'คะแนนภาคเรียนที่ 1'!G12)</f>
        <v/>
      </c>
      <c r="H12" s="1" t="str">
        <f>IF('คะแนนภาคเรียนที่ 1'!H12="","",'คะแนนภาคเรียนที่ 1'!H12)</f>
        <v/>
      </c>
      <c r="I12" s="1" t="str">
        <f>IF('คะแนนภาคเรียนที่ 1'!I12="","",'คะแนนภาคเรียนที่ 1'!I12)</f>
        <v/>
      </c>
      <c r="J12" s="1" t="str">
        <f>IF('คะแนนภาคเรียนที่ 1'!J12="","",'คะแนนภาคเรียนที่ 1'!J12)</f>
        <v/>
      </c>
      <c r="K12" s="1" t="str">
        <f>IF('คะแนนภาคเรียนที่ 1'!K12="","",'คะแนนภาคเรียนที่ 1'!K12)</f>
        <v/>
      </c>
      <c r="L12" s="1" t="str">
        <f>IF('คะแนนภาคเรียนที่ 1'!L12="","",'คะแนนภาคเรียนที่ 1'!L12)</f>
        <v/>
      </c>
      <c r="M12" s="1" t="str">
        <f>IF('คะแนนภาคเรียนที่ 1'!M12="","",'คะแนนภาคเรียนที่ 1'!M12)</f>
        <v/>
      </c>
      <c r="N12" s="1" t="str">
        <f>IF('คะแนนภาคเรียนที่ 1'!N12="","",'คะแนนภาคเรียนที่ 1'!N12)</f>
        <v/>
      </c>
      <c r="O12" s="1" t="str">
        <f>IF('คะแนนภาคเรียนที่ 1'!O12="","",'คะแนนภาคเรียนที่ 1'!O12)</f>
        <v/>
      </c>
      <c r="P12" s="1" t="str">
        <f>IF('คะแนนภาคเรียนที่ 1'!P12="","",'คะแนนภาคเรียนที่ 1'!P12)</f>
        <v/>
      </c>
      <c r="Q12" s="4" t="str">
        <f t="shared" si="0"/>
        <v/>
      </c>
      <c r="R12" s="43" t="str">
        <f t="shared" si="1"/>
        <v/>
      </c>
    </row>
    <row r="13" spans="1:18" ht="21" x14ac:dyDescent="0.25">
      <c r="A13" s="1">
        <f>'คะแนนภาคเรียนที่ 1'!A13</f>
        <v>6</v>
      </c>
      <c r="B13" s="1" t="str">
        <f>IF('คะแนนภาคเรียนที่ 1'!B13="","",'คะแนนภาคเรียนที่ 1'!B13)</f>
        <v/>
      </c>
      <c r="C13" s="1" t="str">
        <f>IF('คะแนนภาคเรียนที่ 1'!C13="","",'คะแนนภาคเรียนที่ 1'!C13)</f>
        <v/>
      </c>
      <c r="D13" s="1" t="str">
        <f>IF('คะแนนภาคเรียนที่ 1'!D13="","",'คะแนนภาคเรียนที่ 1'!D13)</f>
        <v/>
      </c>
      <c r="E13" s="1" t="str">
        <f>IF('คะแนนภาคเรียนที่ 1'!E13="","",'คะแนนภาคเรียนที่ 1'!E13)</f>
        <v/>
      </c>
      <c r="F13" s="1" t="str">
        <f>IF('คะแนนภาคเรียนที่ 1'!F13="","",'คะแนนภาคเรียนที่ 1'!F13)</f>
        <v/>
      </c>
      <c r="G13" s="1" t="str">
        <f>IF('คะแนนภาคเรียนที่ 1'!G13="","",'คะแนนภาคเรียนที่ 1'!G13)</f>
        <v/>
      </c>
      <c r="H13" s="1" t="str">
        <f>IF('คะแนนภาคเรียนที่ 1'!H13="","",'คะแนนภาคเรียนที่ 1'!H13)</f>
        <v/>
      </c>
      <c r="I13" s="1" t="str">
        <f>IF('คะแนนภาคเรียนที่ 1'!I13="","",'คะแนนภาคเรียนที่ 1'!I13)</f>
        <v/>
      </c>
      <c r="J13" s="1" t="str">
        <f>IF('คะแนนภาคเรียนที่ 1'!J13="","",'คะแนนภาคเรียนที่ 1'!J13)</f>
        <v/>
      </c>
      <c r="K13" s="1" t="str">
        <f>IF('คะแนนภาคเรียนที่ 1'!K13="","",'คะแนนภาคเรียนที่ 1'!K13)</f>
        <v/>
      </c>
      <c r="L13" s="1" t="str">
        <f>IF('คะแนนภาคเรียนที่ 1'!L13="","",'คะแนนภาคเรียนที่ 1'!L13)</f>
        <v/>
      </c>
      <c r="M13" s="1" t="str">
        <f>IF('คะแนนภาคเรียนที่ 1'!M13="","",'คะแนนภาคเรียนที่ 1'!M13)</f>
        <v/>
      </c>
      <c r="N13" s="1" t="str">
        <f>IF('คะแนนภาคเรียนที่ 1'!N13="","",'คะแนนภาคเรียนที่ 1'!N13)</f>
        <v/>
      </c>
      <c r="O13" s="1" t="str">
        <f>IF('คะแนนภาคเรียนที่ 1'!O13="","",'คะแนนภาคเรียนที่ 1'!O13)</f>
        <v/>
      </c>
      <c r="P13" s="1" t="str">
        <f>IF('คะแนนภาคเรียนที่ 1'!P13="","",'คะแนนภาคเรียนที่ 1'!P13)</f>
        <v/>
      </c>
      <c r="Q13" s="4" t="str">
        <f t="shared" si="0"/>
        <v/>
      </c>
      <c r="R13" s="43" t="str">
        <f t="shared" si="1"/>
        <v/>
      </c>
    </row>
    <row r="14" spans="1:18" ht="21" x14ac:dyDescent="0.25">
      <c r="A14" s="1">
        <f>'คะแนนภาคเรียนที่ 1'!A14</f>
        <v>7</v>
      </c>
      <c r="B14" s="1" t="str">
        <f>IF('คะแนนภาคเรียนที่ 1'!B14="","",'คะแนนภาคเรียนที่ 1'!B14)</f>
        <v/>
      </c>
      <c r="C14" s="1" t="str">
        <f>IF('คะแนนภาคเรียนที่ 1'!C14="","",'คะแนนภาคเรียนที่ 1'!C14)</f>
        <v/>
      </c>
      <c r="D14" s="1" t="str">
        <f>IF('คะแนนภาคเรียนที่ 1'!D14="","",'คะแนนภาคเรียนที่ 1'!D14)</f>
        <v/>
      </c>
      <c r="E14" s="1" t="str">
        <f>IF('คะแนนภาคเรียนที่ 1'!E14="","",'คะแนนภาคเรียนที่ 1'!E14)</f>
        <v/>
      </c>
      <c r="F14" s="1" t="str">
        <f>IF('คะแนนภาคเรียนที่ 1'!F14="","",'คะแนนภาคเรียนที่ 1'!F14)</f>
        <v/>
      </c>
      <c r="G14" s="1" t="str">
        <f>IF('คะแนนภาคเรียนที่ 1'!G14="","",'คะแนนภาคเรียนที่ 1'!G14)</f>
        <v/>
      </c>
      <c r="H14" s="1" t="str">
        <f>IF('คะแนนภาคเรียนที่ 1'!H14="","",'คะแนนภาคเรียนที่ 1'!H14)</f>
        <v/>
      </c>
      <c r="I14" s="1" t="str">
        <f>IF('คะแนนภาคเรียนที่ 1'!I14="","",'คะแนนภาคเรียนที่ 1'!I14)</f>
        <v/>
      </c>
      <c r="J14" s="1" t="str">
        <f>IF('คะแนนภาคเรียนที่ 1'!J14="","",'คะแนนภาคเรียนที่ 1'!J14)</f>
        <v/>
      </c>
      <c r="K14" s="1" t="str">
        <f>IF('คะแนนภาคเรียนที่ 1'!K14="","",'คะแนนภาคเรียนที่ 1'!K14)</f>
        <v/>
      </c>
      <c r="L14" s="1" t="str">
        <f>IF('คะแนนภาคเรียนที่ 1'!L14="","",'คะแนนภาคเรียนที่ 1'!L14)</f>
        <v/>
      </c>
      <c r="M14" s="1" t="str">
        <f>IF('คะแนนภาคเรียนที่ 1'!M14="","",'คะแนนภาคเรียนที่ 1'!M14)</f>
        <v/>
      </c>
      <c r="N14" s="1" t="str">
        <f>IF('คะแนนภาคเรียนที่ 1'!N14="","",'คะแนนภาคเรียนที่ 1'!N14)</f>
        <v/>
      </c>
      <c r="O14" s="1" t="str">
        <f>IF('คะแนนภาคเรียนที่ 1'!O14="","",'คะแนนภาคเรียนที่ 1'!O14)</f>
        <v/>
      </c>
      <c r="P14" s="1" t="str">
        <f>IF('คะแนนภาคเรียนที่ 1'!P14="","",'คะแนนภาคเรียนที่ 1'!P14)</f>
        <v/>
      </c>
      <c r="Q14" s="4" t="str">
        <f t="shared" si="0"/>
        <v/>
      </c>
      <c r="R14" s="43" t="str">
        <f t="shared" si="1"/>
        <v/>
      </c>
    </row>
    <row r="15" spans="1:18" ht="21" x14ac:dyDescent="0.25">
      <c r="A15" s="1">
        <f>'คะแนนภาคเรียนที่ 1'!A15</f>
        <v>8</v>
      </c>
      <c r="B15" s="1" t="str">
        <f>IF('คะแนนภาคเรียนที่ 1'!B15="","",'คะแนนภาคเรียนที่ 1'!B15)</f>
        <v/>
      </c>
      <c r="C15" s="1" t="str">
        <f>IF('คะแนนภาคเรียนที่ 1'!C15="","",'คะแนนภาคเรียนที่ 1'!C15)</f>
        <v/>
      </c>
      <c r="D15" s="1" t="str">
        <f>IF('คะแนนภาคเรียนที่ 1'!D15="","",'คะแนนภาคเรียนที่ 1'!D15)</f>
        <v/>
      </c>
      <c r="E15" s="1" t="str">
        <f>IF('คะแนนภาคเรียนที่ 1'!E15="","",'คะแนนภาคเรียนที่ 1'!E15)</f>
        <v/>
      </c>
      <c r="F15" s="1" t="str">
        <f>IF('คะแนนภาคเรียนที่ 1'!F15="","",'คะแนนภาคเรียนที่ 1'!F15)</f>
        <v/>
      </c>
      <c r="G15" s="1" t="str">
        <f>IF('คะแนนภาคเรียนที่ 1'!G15="","",'คะแนนภาคเรียนที่ 1'!G15)</f>
        <v/>
      </c>
      <c r="H15" s="1" t="str">
        <f>IF('คะแนนภาคเรียนที่ 1'!H15="","",'คะแนนภาคเรียนที่ 1'!H15)</f>
        <v/>
      </c>
      <c r="I15" s="1" t="str">
        <f>IF('คะแนนภาคเรียนที่ 1'!I15="","",'คะแนนภาคเรียนที่ 1'!I15)</f>
        <v/>
      </c>
      <c r="J15" s="1" t="str">
        <f>IF('คะแนนภาคเรียนที่ 1'!J15="","",'คะแนนภาคเรียนที่ 1'!J15)</f>
        <v/>
      </c>
      <c r="K15" s="1" t="str">
        <f>IF('คะแนนภาคเรียนที่ 1'!K15="","",'คะแนนภาคเรียนที่ 1'!K15)</f>
        <v/>
      </c>
      <c r="L15" s="1" t="str">
        <f>IF('คะแนนภาคเรียนที่ 1'!L15="","",'คะแนนภาคเรียนที่ 1'!L15)</f>
        <v/>
      </c>
      <c r="M15" s="1" t="str">
        <f>IF('คะแนนภาคเรียนที่ 1'!M15="","",'คะแนนภาคเรียนที่ 1'!M15)</f>
        <v/>
      </c>
      <c r="N15" s="1" t="str">
        <f>IF('คะแนนภาคเรียนที่ 1'!N15="","",'คะแนนภาคเรียนที่ 1'!N15)</f>
        <v/>
      </c>
      <c r="O15" s="1" t="str">
        <f>IF('คะแนนภาคเรียนที่ 1'!O15="","",'คะแนนภาคเรียนที่ 1'!O15)</f>
        <v/>
      </c>
      <c r="P15" s="1" t="str">
        <f>IF('คะแนนภาคเรียนที่ 1'!P15="","",'คะแนนภาคเรียนที่ 1'!P15)</f>
        <v/>
      </c>
      <c r="Q15" s="4" t="str">
        <f t="shared" si="0"/>
        <v/>
      </c>
      <c r="R15" s="43" t="str">
        <f t="shared" si="1"/>
        <v/>
      </c>
    </row>
    <row r="16" spans="1:18" ht="21" x14ac:dyDescent="0.25">
      <c r="A16" s="1">
        <f>'คะแนนภาคเรียนที่ 1'!A16</f>
        <v>9</v>
      </c>
      <c r="B16" s="1" t="str">
        <f>IF('คะแนนภาคเรียนที่ 1'!B16="","",'คะแนนภาคเรียนที่ 1'!B16)</f>
        <v/>
      </c>
      <c r="C16" s="1" t="str">
        <f>IF('คะแนนภาคเรียนที่ 1'!C16="","",'คะแนนภาคเรียนที่ 1'!C16)</f>
        <v/>
      </c>
      <c r="D16" s="1" t="str">
        <f>IF('คะแนนภาคเรียนที่ 1'!D16="","",'คะแนนภาคเรียนที่ 1'!D16)</f>
        <v/>
      </c>
      <c r="E16" s="1" t="str">
        <f>IF('คะแนนภาคเรียนที่ 1'!E16="","",'คะแนนภาคเรียนที่ 1'!E16)</f>
        <v/>
      </c>
      <c r="F16" s="1" t="str">
        <f>IF('คะแนนภาคเรียนที่ 1'!F16="","",'คะแนนภาคเรียนที่ 1'!F16)</f>
        <v/>
      </c>
      <c r="G16" s="1" t="str">
        <f>IF('คะแนนภาคเรียนที่ 1'!G16="","",'คะแนนภาคเรียนที่ 1'!G16)</f>
        <v/>
      </c>
      <c r="H16" s="1" t="str">
        <f>IF('คะแนนภาคเรียนที่ 1'!H16="","",'คะแนนภาคเรียนที่ 1'!H16)</f>
        <v/>
      </c>
      <c r="I16" s="1" t="str">
        <f>IF('คะแนนภาคเรียนที่ 1'!I16="","",'คะแนนภาคเรียนที่ 1'!I16)</f>
        <v/>
      </c>
      <c r="J16" s="1" t="str">
        <f>IF('คะแนนภาคเรียนที่ 1'!J16="","",'คะแนนภาคเรียนที่ 1'!J16)</f>
        <v/>
      </c>
      <c r="K16" s="1" t="str">
        <f>IF('คะแนนภาคเรียนที่ 1'!K16="","",'คะแนนภาคเรียนที่ 1'!K16)</f>
        <v/>
      </c>
      <c r="L16" s="1" t="str">
        <f>IF('คะแนนภาคเรียนที่ 1'!L16="","",'คะแนนภาคเรียนที่ 1'!L16)</f>
        <v/>
      </c>
      <c r="M16" s="1" t="str">
        <f>IF('คะแนนภาคเรียนที่ 1'!M16="","",'คะแนนภาคเรียนที่ 1'!M16)</f>
        <v/>
      </c>
      <c r="N16" s="1" t="str">
        <f>IF('คะแนนภาคเรียนที่ 1'!N16="","",'คะแนนภาคเรียนที่ 1'!N16)</f>
        <v/>
      </c>
      <c r="O16" s="1" t="str">
        <f>IF('คะแนนภาคเรียนที่ 1'!O16="","",'คะแนนภาคเรียนที่ 1'!O16)</f>
        <v/>
      </c>
      <c r="P16" s="1" t="str">
        <f>IF('คะแนนภาคเรียนที่ 1'!P16="","",'คะแนนภาคเรียนที่ 1'!P16)</f>
        <v/>
      </c>
      <c r="Q16" s="4" t="str">
        <f t="shared" si="0"/>
        <v/>
      </c>
      <c r="R16" s="43" t="str">
        <f t="shared" si="1"/>
        <v/>
      </c>
    </row>
    <row r="17" spans="1:18" ht="21" x14ac:dyDescent="0.25">
      <c r="A17" s="1">
        <f>'คะแนนภาคเรียนที่ 1'!A17</f>
        <v>10</v>
      </c>
      <c r="B17" s="1" t="str">
        <f>IF('คะแนนภาคเรียนที่ 1'!B17="","",'คะแนนภาคเรียนที่ 1'!B17)</f>
        <v/>
      </c>
      <c r="C17" s="1" t="str">
        <f>IF('คะแนนภาคเรียนที่ 1'!C17="","",'คะแนนภาคเรียนที่ 1'!C17)</f>
        <v/>
      </c>
      <c r="D17" s="1" t="str">
        <f>IF('คะแนนภาคเรียนที่ 1'!D17="","",'คะแนนภาคเรียนที่ 1'!D17)</f>
        <v/>
      </c>
      <c r="E17" s="1" t="str">
        <f>IF('คะแนนภาคเรียนที่ 1'!E17="","",'คะแนนภาคเรียนที่ 1'!E17)</f>
        <v/>
      </c>
      <c r="F17" s="1" t="str">
        <f>IF('คะแนนภาคเรียนที่ 1'!F17="","",'คะแนนภาคเรียนที่ 1'!F17)</f>
        <v/>
      </c>
      <c r="G17" s="1" t="str">
        <f>IF('คะแนนภาคเรียนที่ 1'!G17="","",'คะแนนภาคเรียนที่ 1'!G17)</f>
        <v/>
      </c>
      <c r="H17" s="1" t="str">
        <f>IF('คะแนนภาคเรียนที่ 1'!H17="","",'คะแนนภาคเรียนที่ 1'!H17)</f>
        <v/>
      </c>
      <c r="I17" s="1" t="str">
        <f>IF('คะแนนภาคเรียนที่ 1'!I17="","",'คะแนนภาคเรียนที่ 1'!I17)</f>
        <v/>
      </c>
      <c r="J17" s="1" t="str">
        <f>IF('คะแนนภาคเรียนที่ 1'!J17="","",'คะแนนภาคเรียนที่ 1'!J17)</f>
        <v/>
      </c>
      <c r="K17" s="1" t="str">
        <f>IF('คะแนนภาคเรียนที่ 1'!K17="","",'คะแนนภาคเรียนที่ 1'!K17)</f>
        <v/>
      </c>
      <c r="L17" s="1" t="str">
        <f>IF('คะแนนภาคเรียนที่ 1'!L17="","",'คะแนนภาคเรียนที่ 1'!L17)</f>
        <v/>
      </c>
      <c r="M17" s="1" t="str">
        <f>IF('คะแนนภาคเรียนที่ 1'!M17="","",'คะแนนภาคเรียนที่ 1'!M17)</f>
        <v/>
      </c>
      <c r="N17" s="1" t="str">
        <f>IF('คะแนนภาคเรียนที่ 1'!N17="","",'คะแนนภาคเรียนที่ 1'!N17)</f>
        <v/>
      </c>
      <c r="O17" s="1" t="str">
        <f>IF('คะแนนภาคเรียนที่ 1'!O17="","",'คะแนนภาคเรียนที่ 1'!O17)</f>
        <v/>
      </c>
      <c r="P17" s="1" t="str">
        <f>IF('คะแนนภาคเรียนที่ 1'!P17="","",'คะแนนภาคเรียนที่ 1'!P17)</f>
        <v/>
      </c>
      <c r="Q17" s="4" t="str">
        <f t="shared" si="0"/>
        <v/>
      </c>
      <c r="R17" s="43" t="str">
        <f t="shared" si="1"/>
        <v/>
      </c>
    </row>
    <row r="18" spans="1:18" ht="21" x14ac:dyDescent="0.25">
      <c r="A18" s="1">
        <f>'คะแนนภาคเรียนที่ 1'!A18</f>
        <v>11</v>
      </c>
      <c r="B18" s="1" t="str">
        <f>IF('คะแนนภาคเรียนที่ 1'!B18="","",'คะแนนภาคเรียนที่ 1'!B18)</f>
        <v/>
      </c>
      <c r="C18" s="1" t="str">
        <f>IF('คะแนนภาคเรียนที่ 1'!C18="","",'คะแนนภาคเรียนที่ 1'!C18)</f>
        <v/>
      </c>
      <c r="D18" s="1" t="str">
        <f>IF('คะแนนภาคเรียนที่ 1'!D18="","",'คะแนนภาคเรียนที่ 1'!D18)</f>
        <v/>
      </c>
      <c r="E18" s="1" t="str">
        <f>IF('คะแนนภาคเรียนที่ 1'!E18="","",'คะแนนภาคเรียนที่ 1'!E18)</f>
        <v/>
      </c>
      <c r="F18" s="1" t="str">
        <f>IF('คะแนนภาคเรียนที่ 1'!F18="","",'คะแนนภาคเรียนที่ 1'!F18)</f>
        <v/>
      </c>
      <c r="G18" s="1" t="str">
        <f>IF('คะแนนภาคเรียนที่ 1'!G18="","",'คะแนนภาคเรียนที่ 1'!G18)</f>
        <v/>
      </c>
      <c r="H18" s="1" t="str">
        <f>IF('คะแนนภาคเรียนที่ 1'!H18="","",'คะแนนภาคเรียนที่ 1'!H18)</f>
        <v/>
      </c>
      <c r="I18" s="1" t="str">
        <f>IF('คะแนนภาคเรียนที่ 1'!I18="","",'คะแนนภาคเรียนที่ 1'!I18)</f>
        <v/>
      </c>
      <c r="J18" s="1" t="str">
        <f>IF('คะแนนภาคเรียนที่ 1'!J18="","",'คะแนนภาคเรียนที่ 1'!J18)</f>
        <v/>
      </c>
      <c r="K18" s="1" t="str">
        <f>IF('คะแนนภาคเรียนที่ 1'!K18="","",'คะแนนภาคเรียนที่ 1'!K18)</f>
        <v/>
      </c>
      <c r="L18" s="1" t="str">
        <f>IF('คะแนนภาคเรียนที่ 1'!L18="","",'คะแนนภาคเรียนที่ 1'!L18)</f>
        <v/>
      </c>
      <c r="M18" s="1" t="str">
        <f>IF('คะแนนภาคเรียนที่ 1'!M18="","",'คะแนนภาคเรียนที่ 1'!M18)</f>
        <v/>
      </c>
      <c r="N18" s="1" t="str">
        <f>IF('คะแนนภาคเรียนที่ 1'!N18="","",'คะแนนภาคเรียนที่ 1'!N18)</f>
        <v/>
      </c>
      <c r="O18" s="1" t="str">
        <f>IF('คะแนนภาคเรียนที่ 1'!O18="","",'คะแนนภาคเรียนที่ 1'!O18)</f>
        <v/>
      </c>
      <c r="P18" s="1" t="str">
        <f>IF('คะแนนภาคเรียนที่ 1'!P18="","",'คะแนนภาคเรียนที่ 1'!P18)</f>
        <v/>
      </c>
      <c r="Q18" s="4" t="str">
        <f t="shared" si="0"/>
        <v/>
      </c>
      <c r="R18" s="43" t="str">
        <f t="shared" si="1"/>
        <v/>
      </c>
    </row>
    <row r="19" spans="1:18" ht="21" x14ac:dyDescent="0.25">
      <c r="A19" s="1">
        <f>'คะแนนภาคเรียนที่ 1'!A19</f>
        <v>12</v>
      </c>
      <c r="B19" s="1" t="str">
        <f>IF('คะแนนภาคเรียนที่ 1'!B19="","",'คะแนนภาคเรียนที่ 1'!B19)</f>
        <v/>
      </c>
      <c r="C19" s="1" t="str">
        <f>IF('คะแนนภาคเรียนที่ 1'!C19="","",'คะแนนภาคเรียนที่ 1'!C19)</f>
        <v/>
      </c>
      <c r="D19" s="1" t="str">
        <f>IF('คะแนนภาคเรียนที่ 1'!D19="","",'คะแนนภาคเรียนที่ 1'!D19)</f>
        <v/>
      </c>
      <c r="E19" s="1" t="str">
        <f>IF('คะแนนภาคเรียนที่ 1'!E19="","",'คะแนนภาคเรียนที่ 1'!E19)</f>
        <v/>
      </c>
      <c r="F19" s="1" t="str">
        <f>IF('คะแนนภาคเรียนที่ 1'!F19="","",'คะแนนภาคเรียนที่ 1'!F19)</f>
        <v/>
      </c>
      <c r="G19" s="1" t="str">
        <f>IF('คะแนนภาคเรียนที่ 1'!G19="","",'คะแนนภาคเรียนที่ 1'!G19)</f>
        <v/>
      </c>
      <c r="H19" s="1" t="str">
        <f>IF('คะแนนภาคเรียนที่ 1'!H19="","",'คะแนนภาคเรียนที่ 1'!H19)</f>
        <v/>
      </c>
      <c r="I19" s="1" t="str">
        <f>IF('คะแนนภาคเรียนที่ 1'!I19="","",'คะแนนภาคเรียนที่ 1'!I19)</f>
        <v/>
      </c>
      <c r="J19" s="1" t="str">
        <f>IF('คะแนนภาคเรียนที่ 1'!J19="","",'คะแนนภาคเรียนที่ 1'!J19)</f>
        <v/>
      </c>
      <c r="K19" s="1" t="str">
        <f>IF('คะแนนภาคเรียนที่ 1'!K19="","",'คะแนนภาคเรียนที่ 1'!K19)</f>
        <v/>
      </c>
      <c r="L19" s="1" t="str">
        <f>IF('คะแนนภาคเรียนที่ 1'!L19="","",'คะแนนภาคเรียนที่ 1'!L19)</f>
        <v/>
      </c>
      <c r="M19" s="1" t="str">
        <f>IF('คะแนนภาคเรียนที่ 1'!M19="","",'คะแนนภาคเรียนที่ 1'!M19)</f>
        <v/>
      </c>
      <c r="N19" s="1" t="str">
        <f>IF('คะแนนภาคเรียนที่ 1'!N19="","",'คะแนนภาคเรียนที่ 1'!N19)</f>
        <v/>
      </c>
      <c r="O19" s="1" t="str">
        <f>IF('คะแนนภาคเรียนที่ 1'!O19="","",'คะแนนภาคเรียนที่ 1'!O19)</f>
        <v/>
      </c>
      <c r="P19" s="1" t="str">
        <f>IF('คะแนนภาคเรียนที่ 1'!P19="","",'คะแนนภาคเรียนที่ 1'!P19)</f>
        <v/>
      </c>
      <c r="Q19" s="4" t="str">
        <f t="shared" si="0"/>
        <v/>
      </c>
      <c r="R19" s="43" t="str">
        <f t="shared" si="1"/>
        <v/>
      </c>
    </row>
    <row r="20" spans="1:18" ht="21" x14ac:dyDescent="0.25">
      <c r="A20" s="1">
        <f>'คะแนนภาคเรียนที่ 1'!A20</f>
        <v>13</v>
      </c>
      <c r="B20" s="1" t="str">
        <f>IF('คะแนนภาคเรียนที่ 1'!B20="","",'คะแนนภาคเรียนที่ 1'!B20)</f>
        <v/>
      </c>
      <c r="C20" s="1" t="str">
        <f>IF('คะแนนภาคเรียนที่ 1'!C20="","",'คะแนนภาคเรียนที่ 1'!C20)</f>
        <v/>
      </c>
      <c r="D20" s="1" t="str">
        <f>IF('คะแนนภาคเรียนที่ 1'!D20="","",'คะแนนภาคเรียนที่ 1'!D20)</f>
        <v/>
      </c>
      <c r="E20" s="1" t="str">
        <f>IF('คะแนนภาคเรียนที่ 1'!E20="","",'คะแนนภาคเรียนที่ 1'!E20)</f>
        <v/>
      </c>
      <c r="F20" s="1" t="str">
        <f>IF('คะแนนภาคเรียนที่ 1'!F20="","",'คะแนนภาคเรียนที่ 1'!F20)</f>
        <v/>
      </c>
      <c r="G20" s="1" t="str">
        <f>IF('คะแนนภาคเรียนที่ 1'!G20="","",'คะแนนภาคเรียนที่ 1'!G20)</f>
        <v/>
      </c>
      <c r="H20" s="1" t="str">
        <f>IF('คะแนนภาคเรียนที่ 1'!H20="","",'คะแนนภาคเรียนที่ 1'!H20)</f>
        <v/>
      </c>
      <c r="I20" s="1" t="str">
        <f>IF('คะแนนภาคเรียนที่ 1'!I20="","",'คะแนนภาคเรียนที่ 1'!I20)</f>
        <v/>
      </c>
      <c r="J20" s="1" t="str">
        <f>IF('คะแนนภาคเรียนที่ 1'!J20="","",'คะแนนภาคเรียนที่ 1'!J20)</f>
        <v/>
      </c>
      <c r="K20" s="1" t="str">
        <f>IF('คะแนนภาคเรียนที่ 1'!K20="","",'คะแนนภาคเรียนที่ 1'!K20)</f>
        <v/>
      </c>
      <c r="L20" s="1" t="str">
        <f>IF('คะแนนภาคเรียนที่ 1'!L20="","",'คะแนนภาคเรียนที่ 1'!L20)</f>
        <v/>
      </c>
      <c r="M20" s="1" t="str">
        <f>IF('คะแนนภาคเรียนที่ 1'!M20="","",'คะแนนภาคเรียนที่ 1'!M20)</f>
        <v/>
      </c>
      <c r="N20" s="1" t="str">
        <f>IF('คะแนนภาคเรียนที่ 1'!N20="","",'คะแนนภาคเรียนที่ 1'!N20)</f>
        <v/>
      </c>
      <c r="O20" s="1" t="str">
        <f>IF('คะแนนภาคเรียนที่ 1'!O20="","",'คะแนนภาคเรียนที่ 1'!O20)</f>
        <v/>
      </c>
      <c r="P20" s="1" t="str">
        <f>IF('คะแนนภาคเรียนที่ 1'!P20="","",'คะแนนภาคเรียนที่ 1'!P20)</f>
        <v/>
      </c>
      <c r="Q20" s="4" t="str">
        <f t="shared" si="0"/>
        <v/>
      </c>
      <c r="R20" s="43" t="str">
        <f t="shared" si="1"/>
        <v/>
      </c>
    </row>
    <row r="21" spans="1:18" ht="21" x14ac:dyDescent="0.25">
      <c r="A21" s="1">
        <f>'คะแนนภาคเรียนที่ 1'!A21</f>
        <v>14</v>
      </c>
      <c r="B21" s="1" t="str">
        <f>IF('คะแนนภาคเรียนที่ 1'!B21="","",'คะแนนภาคเรียนที่ 1'!B21)</f>
        <v/>
      </c>
      <c r="C21" s="1" t="str">
        <f>IF('คะแนนภาคเรียนที่ 1'!C21="","",'คะแนนภาคเรียนที่ 1'!C21)</f>
        <v/>
      </c>
      <c r="D21" s="1" t="str">
        <f>IF('คะแนนภาคเรียนที่ 1'!D21="","",'คะแนนภาคเรียนที่ 1'!D21)</f>
        <v/>
      </c>
      <c r="E21" s="1" t="str">
        <f>IF('คะแนนภาคเรียนที่ 1'!E21="","",'คะแนนภาคเรียนที่ 1'!E21)</f>
        <v/>
      </c>
      <c r="F21" s="1" t="str">
        <f>IF('คะแนนภาคเรียนที่ 1'!F21="","",'คะแนนภาคเรียนที่ 1'!F21)</f>
        <v/>
      </c>
      <c r="G21" s="1" t="str">
        <f>IF('คะแนนภาคเรียนที่ 1'!G21="","",'คะแนนภาคเรียนที่ 1'!G21)</f>
        <v/>
      </c>
      <c r="H21" s="1" t="str">
        <f>IF('คะแนนภาคเรียนที่ 1'!H21="","",'คะแนนภาคเรียนที่ 1'!H21)</f>
        <v/>
      </c>
      <c r="I21" s="1" t="str">
        <f>IF('คะแนนภาคเรียนที่ 1'!I21="","",'คะแนนภาคเรียนที่ 1'!I21)</f>
        <v/>
      </c>
      <c r="J21" s="1" t="str">
        <f>IF('คะแนนภาคเรียนที่ 1'!J21="","",'คะแนนภาคเรียนที่ 1'!J21)</f>
        <v/>
      </c>
      <c r="K21" s="1" t="str">
        <f>IF('คะแนนภาคเรียนที่ 1'!K21="","",'คะแนนภาคเรียนที่ 1'!K21)</f>
        <v/>
      </c>
      <c r="L21" s="1" t="str">
        <f>IF('คะแนนภาคเรียนที่ 1'!L21="","",'คะแนนภาคเรียนที่ 1'!L21)</f>
        <v/>
      </c>
      <c r="M21" s="1" t="str">
        <f>IF('คะแนนภาคเรียนที่ 1'!M21="","",'คะแนนภาคเรียนที่ 1'!M21)</f>
        <v/>
      </c>
      <c r="N21" s="1" t="str">
        <f>IF('คะแนนภาคเรียนที่ 1'!N21="","",'คะแนนภาคเรียนที่ 1'!N21)</f>
        <v/>
      </c>
      <c r="O21" s="1" t="str">
        <f>IF('คะแนนภาคเรียนที่ 1'!O21="","",'คะแนนภาคเรียนที่ 1'!O21)</f>
        <v/>
      </c>
      <c r="P21" s="1" t="str">
        <f>IF('คะแนนภาคเรียนที่ 1'!P21="","",'คะแนนภาคเรียนที่ 1'!P21)</f>
        <v/>
      </c>
      <c r="Q21" s="4" t="str">
        <f t="shared" si="0"/>
        <v/>
      </c>
      <c r="R21" s="43" t="str">
        <f t="shared" si="1"/>
        <v/>
      </c>
    </row>
    <row r="22" spans="1:18" x14ac:dyDescent="0.25">
      <c r="A22" s="1">
        <f>'คะแนนภาคเรียนที่ 1'!A22</f>
        <v>15</v>
      </c>
      <c r="B22" s="1" t="str">
        <f>IF('คะแนนภาคเรียนที่ 1'!B22="","",'คะแนนภาคเรียนที่ 1'!B22)</f>
        <v/>
      </c>
      <c r="C22" s="1" t="str">
        <f>IF('คะแนนภาคเรียนที่ 1'!C22="","",'คะแนนภาคเรียนที่ 1'!C22)</f>
        <v/>
      </c>
      <c r="D22" s="1" t="str">
        <f>IF('คะแนนภาคเรียนที่ 1'!D22="","",'คะแนนภาคเรียนที่ 1'!D22)</f>
        <v/>
      </c>
      <c r="E22" s="1" t="str">
        <f>IF('คะแนนภาคเรียนที่ 1'!E22="","",'คะแนนภาคเรียนที่ 1'!E22)</f>
        <v/>
      </c>
      <c r="F22" s="1" t="str">
        <f>IF('คะแนนภาคเรียนที่ 1'!F22="","",'คะแนนภาคเรียนที่ 1'!F22)</f>
        <v/>
      </c>
      <c r="G22" s="1" t="str">
        <f>IF('คะแนนภาคเรียนที่ 1'!G22="","",'คะแนนภาคเรียนที่ 1'!G22)</f>
        <v/>
      </c>
      <c r="H22" s="1" t="str">
        <f>IF('คะแนนภาคเรียนที่ 1'!H22="","",'คะแนนภาคเรียนที่ 1'!H22)</f>
        <v/>
      </c>
      <c r="I22" s="1" t="str">
        <f>IF('คะแนนภาคเรียนที่ 1'!I22="","",'คะแนนภาคเรียนที่ 1'!I22)</f>
        <v/>
      </c>
      <c r="J22" s="1" t="str">
        <f>IF('คะแนนภาคเรียนที่ 1'!J22="","",'คะแนนภาคเรียนที่ 1'!J22)</f>
        <v/>
      </c>
      <c r="K22" s="1" t="str">
        <f>IF('คะแนนภาคเรียนที่ 1'!K22="","",'คะแนนภาคเรียนที่ 1'!K22)</f>
        <v/>
      </c>
      <c r="L22" s="1" t="str">
        <f>IF('คะแนนภาคเรียนที่ 1'!L22="","",'คะแนนภาคเรียนที่ 1'!L22)</f>
        <v/>
      </c>
      <c r="M22" s="1" t="str">
        <f>IF('คะแนนภาคเรียนที่ 1'!M22="","",'คะแนนภาคเรียนที่ 1'!M22)</f>
        <v/>
      </c>
      <c r="N22" s="1" t="str">
        <f>IF('คะแนนภาคเรียนที่ 1'!N22="","",'คะแนนภาคเรียนที่ 1'!N22)</f>
        <v/>
      </c>
      <c r="O22" s="1" t="str">
        <f>IF('คะแนนภาคเรียนที่ 1'!O22="","",'คะแนนภาคเรียนที่ 1'!O22)</f>
        <v/>
      </c>
      <c r="P22" s="1" t="str">
        <f>IF('คะแนนภาคเรียนที่ 1'!P22="","",'คะแนนภาคเรียนที่ 1'!P22)</f>
        <v/>
      </c>
      <c r="Q22" s="4" t="str">
        <f t="shared" si="0"/>
        <v/>
      </c>
      <c r="R22" s="43" t="str">
        <f t="shared" si="1"/>
        <v/>
      </c>
    </row>
    <row r="23" spans="1:18" x14ac:dyDescent="0.25">
      <c r="A23" s="1">
        <f>'คะแนนภาคเรียนที่ 1'!A23</f>
        <v>16</v>
      </c>
      <c r="B23" s="1" t="str">
        <f>IF('คะแนนภาคเรียนที่ 1'!B23="","",'คะแนนภาคเรียนที่ 1'!B23)</f>
        <v/>
      </c>
      <c r="C23" s="1" t="str">
        <f>IF('คะแนนภาคเรียนที่ 1'!C23="","",'คะแนนภาคเรียนที่ 1'!C23)</f>
        <v/>
      </c>
      <c r="D23" s="1" t="str">
        <f>IF('คะแนนภาคเรียนที่ 1'!D23="","",'คะแนนภาคเรียนที่ 1'!D23)</f>
        <v/>
      </c>
      <c r="E23" s="1" t="str">
        <f>IF('คะแนนภาคเรียนที่ 1'!E23="","",'คะแนนภาคเรียนที่ 1'!E23)</f>
        <v/>
      </c>
      <c r="F23" s="1" t="str">
        <f>IF('คะแนนภาคเรียนที่ 1'!F23="","",'คะแนนภาคเรียนที่ 1'!F23)</f>
        <v/>
      </c>
      <c r="G23" s="1" t="str">
        <f>IF('คะแนนภาคเรียนที่ 1'!G23="","",'คะแนนภาคเรียนที่ 1'!G23)</f>
        <v/>
      </c>
      <c r="H23" s="1" t="str">
        <f>IF('คะแนนภาคเรียนที่ 1'!H23="","",'คะแนนภาคเรียนที่ 1'!H23)</f>
        <v/>
      </c>
      <c r="I23" s="1" t="str">
        <f>IF('คะแนนภาคเรียนที่ 1'!I23="","",'คะแนนภาคเรียนที่ 1'!I23)</f>
        <v/>
      </c>
      <c r="J23" s="1" t="str">
        <f>IF('คะแนนภาคเรียนที่ 1'!J23="","",'คะแนนภาคเรียนที่ 1'!J23)</f>
        <v/>
      </c>
      <c r="K23" s="1" t="str">
        <f>IF('คะแนนภาคเรียนที่ 1'!K23="","",'คะแนนภาคเรียนที่ 1'!K23)</f>
        <v/>
      </c>
      <c r="L23" s="1" t="str">
        <f>IF('คะแนนภาคเรียนที่ 1'!L23="","",'คะแนนภาคเรียนที่ 1'!L23)</f>
        <v/>
      </c>
      <c r="M23" s="1" t="str">
        <f>IF('คะแนนภาคเรียนที่ 1'!M23="","",'คะแนนภาคเรียนที่ 1'!M23)</f>
        <v/>
      </c>
      <c r="N23" s="1" t="str">
        <f>IF('คะแนนภาคเรียนที่ 1'!N23="","",'คะแนนภาคเรียนที่ 1'!N23)</f>
        <v/>
      </c>
      <c r="O23" s="1" t="str">
        <f>IF('คะแนนภาคเรียนที่ 1'!O23="","",'คะแนนภาคเรียนที่ 1'!O23)</f>
        <v/>
      </c>
      <c r="P23" s="1" t="str">
        <f>IF('คะแนนภาคเรียนที่ 1'!P23="","",'คะแนนภาคเรียนที่ 1'!P23)</f>
        <v/>
      </c>
      <c r="Q23" s="4" t="str">
        <f t="shared" si="0"/>
        <v/>
      </c>
      <c r="R23" s="43" t="str">
        <f t="shared" si="1"/>
        <v/>
      </c>
    </row>
    <row r="24" spans="1:18" x14ac:dyDescent="0.25">
      <c r="A24" s="1">
        <f>'คะแนนภาคเรียนที่ 1'!A24</f>
        <v>17</v>
      </c>
      <c r="B24" s="1" t="str">
        <f>IF('คะแนนภาคเรียนที่ 1'!B24="","",'คะแนนภาคเรียนที่ 1'!B24)</f>
        <v/>
      </c>
      <c r="C24" s="1" t="str">
        <f>IF('คะแนนภาคเรียนที่ 1'!C24="","",'คะแนนภาคเรียนที่ 1'!C24)</f>
        <v/>
      </c>
      <c r="D24" s="1" t="str">
        <f>IF('คะแนนภาคเรียนที่ 1'!D24="","",'คะแนนภาคเรียนที่ 1'!D24)</f>
        <v/>
      </c>
      <c r="E24" s="1" t="str">
        <f>IF('คะแนนภาคเรียนที่ 1'!E24="","",'คะแนนภาคเรียนที่ 1'!E24)</f>
        <v/>
      </c>
      <c r="F24" s="1" t="str">
        <f>IF('คะแนนภาคเรียนที่ 1'!F24="","",'คะแนนภาคเรียนที่ 1'!F24)</f>
        <v/>
      </c>
      <c r="G24" s="1" t="str">
        <f>IF('คะแนนภาคเรียนที่ 1'!G24="","",'คะแนนภาคเรียนที่ 1'!G24)</f>
        <v/>
      </c>
      <c r="H24" s="1" t="str">
        <f>IF('คะแนนภาคเรียนที่ 1'!H24="","",'คะแนนภาคเรียนที่ 1'!H24)</f>
        <v/>
      </c>
      <c r="I24" s="1" t="str">
        <f>IF('คะแนนภาคเรียนที่ 1'!I24="","",'คะแนนภาคเรียนที่ 1'!I24)</f>
        <v/>
      </c>
      <c r="J24" s="1" t="str">
        <f>IF('คะแนนภาคเรียนที่ 1'!J24="","",'คะแนนภาคเรียนที่ 1'!J24)</f>
        <v/>
      </c>
      <c r="K24" s="1" t="str">
        <f>IF('คะแนนภาคเรียนที่ 1'!K24="","",'คะแนนภาคเรียนที่ 1'!K24)</f>
        <v/>
      </c>
      <c r="L24" s="1" t="str">
        <f>IF('คะแนนภาคเรียนที่ 1'!L24="","",'คะแนนภาคเรียนที่ 1'!L24)</f>
        <v/>
      </c>
      <c r="M24" s="1" t="str">
        <f>IF('คะแนนภาคเรียนที่ 1'!M24="","",'คะแนนภาคเรียนที่ 1'!M24)</f>
        <v/>
      </c>
      <c r="N24" s="1" t="str">
        <f>IF('คะแนนภาคเรียนที่ 1'!N24="","",'คะแนนภาคเรียนที่ 1'!N24)</f>
        <v/>
      </c>
      <c r="O24" s="1" t="str">
        <f>IF('คะแนนภาคเรียนที่ 1'!O24="","",'คะแนนภาคเรียนที่ 1'!O24)</f>
        <v/>
      </c>
      <c r="P24" s="1" t="str">
        <f>IF('คะแนนภาคเรียนที่ 1'!P24="","",'คะแนนภาคเรียนที่ 1'!P24)</f>
        <v/>
      </c>
      <c r="Q24" s="4" t="str">
        <f t="shared" si="0"/>
        <v/>
      </c>
      <c r="R24" s="43" t="str">
        <f t="shared" si="1"/>
        <v/>
      </c>
    </row>
    <row r="25" spans="1:18" x14ac:dyDescent="0.25">
      <c r="A25" s="1">
        <f>'คะแนนภาคเรียนที่ 1'!A25</f>
        <v>18</v>
      </c>
      <c r="B25" s="1" t="str">
        <f>IF('คะแนนภาคเรียนที่ 1'!B25="","",'คะแนนภาคเรียนที่ 1'!B25)</f>
        <v/>
      </c>
      <c r="C25" s="1" t="str">
        <f>IF('คะแนนภาคเรียนที่ 1'!C25="","",'คะแนนภาคเรียนที่ 1'!C25)</f>
        <v/>
      </c>
      <c r="D25" s="1" t="str">
        <f>IF('คะแนนภาคเรียนที่ 1'!D25="","",'คะแนนภาคเรียนที่ 1'!D25)</f>
        <v/>
      </c>
      <c r="E25" s="1" t="str">
        <f>IF('คะแนนภาคเรียนที่ 1'!E25="","",'คะแนนภาคเรียนที่ 1'!E25)</f>
        <v/>
      </c>
      <c r="F25" s="1" t="str">
        <f>IF('คะแนนภาคเรียนที่ 1'!F25="","",'คะแนนภาคเรียนที่ 1'!F25)</f>
        <v/>
      </c>
      <c r="G25" s="1" t="str">
        <f>IF('คะแนนภาคเรียนที่ 1'!G25="","",'คะแนนภาคเรียนที่ 1'!G25)</f>
        <v/>
      </c>
      <c r="H25" s="1" t="str">
        <f>IF('คะแนนภาคเรียนที่ 1'!H25="","",'คะแนนภาคเรียนที่ 1'!H25)</f>
        <v/>
      </c>
      <c r="I25" s="1" t="str">
        <f>IF('คะแนนภาคเรียนที่ 1'!I25="","",'คะแนนภาคเรียนที่ 1'!I25)</f>
        <v/>
      </c>
      <c r="J25" s="1" t="str">
        <f>IF('คะแนนภาคเรียนที่ 1'!J25="","",'คะแนนภาคเรียนที่ 1'!J25)</f>
        <v/>
      </c>
      <c r="K25" s="1" t="str">
        <f>IF('คะแนนภาคเรียนที่ 1'!K25="","",'คะแนนภาคเรียนที่ 1'!K25)</f>
        <v/>
      </c>
      <c r="L25" s="1" t="str">
        <f>IF('คะแนนภาคเรียนที่ 1'!L25="","",'คะแนนภาคเรียนที่ 1'!L25)</f>
        <v/>
      </c>
      <c r="M25" s="1" t="str">
        <f>IF('คะแนนภาคเรียนที่ 1'!M25="","",'คะแนนภาคเรียนที่ 1'!M25)</f>
        <v/>
      </c>
      <c r="N25" s="1" t="str">
        <f>IF('คะแนนภาคเรียนที่ 1'!N25="","",'คะแนนภาคเรียนที่ 1'!N25)</f>
        <v/>
      </c>
      <c r="O25" s="1" t="str">
        <f>IF('คะแนนภาคเรียนที่ 1'!O25="","",'คะแนนภาคเรียนที่ 1'!O25)</f>
        <v/>
      </c>
      <c r="P25" s="1" t="str">
        <f>IF('คะแนนภาคเรียนที่ 1'!P25="","",'คะแนนภาคเรียนที่ 1'!P25)</f>
        <v/>
      </c>
      <c r="Q25" s="4" t="str">
        <f t="shared" si="0"/>
        <v/>
      </c>
      <c r="R25" s="43" t="str">
        <f t="shared" si="1"/>
        <v/>
      </c>
    </row>
    <row r="26" spans="1:18" x14ac:dyDescent="0.25">
      <c r="A26" s="1">
        <f>'คะแนนภาคเรียนที่ 1'!A26</f>
        <v>19</v>
      </c>
      <c r="B26" s="1" t="str">
        <f>IF('คะแนนภาคเรียนที่ 1'!B26="","",'คะแนนภาคเรียนที่ 1'!B26)</f>
        <v/>
      </c>
      <c r="C26" s="1" t="str">
        <f>IF('คะแนนภาคเรียนที่ 1'!C26="","",'คะแนนภาคเรียนที่ 1'!C26)</f>
        <v/>
      </c>
      <c r="D26" s="1" t="str">
        <f>IF('คะแนนภาคเรียนที่ 1'!D26="","",'คะแนนภาคเรียนที่ 1'!D26)</f>
        <v/>
      </c>
      <c r="E26" s="1" t="str">
        <f>IF('คะแนนภาคเรียนที่ 1'!E26="","",'คะแนนภาคเรียนที่ 1'!E26)</f>
        <v/>
      </c>
      <c r="F26" s="1" t="str">
        <f>IF('คะแนนภาคเรียนที่ 1'!F26="","",'คะแนนภาคเรียนที่ 1'!F26)</f>
        <v/>
      </c>
      <c r="G26" s="1" t="str">
        <f>IF('คะแนนภาคเรียนที่ 1'!G26="","",'คะแนนภาคเรียนที่ 1'!G26)</f>
        <v/>
      </c>
      <c r="H26" s="1" t="str">
        <f>IF('คะแนนภาคเรียนที่ 1'!H26="","",'คะแนนภาคเรียนที่ 1'!H26)</f>
        <v/>
      </c>
      <c r="I26" s="1" t="str">
        <f>IF('คะแนนภาคเรียนที่ 1'!I26="","",'คะแนนภาคเรียนที่ 1'!I26)</f>
        <v/>
      </c>
      <c r="J26" s="1" t="str">
        <f>IF('คะแนนภาคเรียนที่ 1'!J26="","",'คะแนนภาคเรียนที่ 1'!J26)</f>
        <v/>
      </c>
      <c r="K26" s="1" t="str">
        <f>IF('คะแนนภาคเรียนที่ 1'!K26="","",'คะแนนภาคเรียนที่ 1'!K26)</f>
        <v/>
      </c>
      <c r="L26" s="1" t="str">
        <f>IF('คะแนนภาคเรียนที่ 1'!L26="","",'คะแนนภาคเรียนที่ 1'!L26)</f>
        <v/>
      </c>
      <c r="M26" s="1" t="str">
        <f>IF('คะแนนภาคเรียนที่ 1'!M26="","",'คะแนนภาคเรียนที่ 1'!M26)</f>
        <v/>
      </c>
      <c r="N26" s="1" t="str">
        <f>IF('คะแนนภาคเรียนที่ 1'!N26="","",'คะแนนภาคเรียนที่ 1'!N26)</f>
        <v/>
      </c>
      <c r="O26" s="1" t="str">
        <f>IF('คะแนนภาคเรียนที่ 1'!O26="","",'คะแนนภาคเรียนที่ 1'!O26)</f>
        <v/>
      </c>
      <c r="P26" s="1" t="str">
        <f>IF('คะแนนภาคเรียนที่ 1'!P26="","",'คะแนนภาคเรียนที่ 1'!P26)</f>
        <v/>
      </c>
      <c r="Q26" s="4" t="str">
        <f t="shared" si="0"/>
        <v/>
      </c>
      <c r="R26" s="43" t="str">
        <f t="shared" si="1"/>
        <v/>
      </c>
    </row>
    <row r="27" spans="1:18" x14ac:dyDescent="0.25">
      <c r="A27" s="1">
        <f>'คะแนนภาคเรียนที่ 1'!A27</f>
        <v>20</v>
      </c>
      <c r="B27" s="1" t="str">
        <f>IF('คะแนนภาคเรียนที่ 1'!B27="","",'คะแนนภาคเรียนที่ 1'!B27)</f>
        <v/>
      </c>
      <c r="C27" s="1" t="str">
        <f>IF('คะแนนภาคเรียนที่ 1'!C27="","",'คะแนนภาคเรียนที่ 1'!C27)</f>
        <v/>
      </c>
      <c r="D27" s="1" t="str">
        <f>IF('คะแนนภาคเรียนที่ 1'!D27="","",'คะแนนภาคเรียนที่ 1'!D27)</f>
        <v/>
      </c>
      <c r="E27" s="1" t="str">
        <f>IF('คะแนนภาคเรียนที่ 1'!E27="","",'คะแนนภาคเรียนที่ 1'!E27)</f>
        <v/>
      </c>
      <c r="F27" s="1" t="str">
        <f>IF('คะแนนภาคเรียนที่ 1'!F27="","",'คะแนนภาคเรียนที่ 1'!F27)</f>
        <v/>
      </c>
      <c r="G27" s="1" t="str">
        <f>IF('คะแนนภาคเรียนที่ 1'!G27="","",'คะแนนภาคเรียนที่ 1'!G27)</f>
        <v/>
      </c>
      <c r="H27" s="1" t="str">
        <f>IF('คะแนนภาคเรียนที่ 1'!H27="","",'คะแนนภาคเรียนที่ 1'!H27)</f>
        <v/>
      </c>
      <c r="I27" s="1" t="str">
        <f>IF('คะแนนภาคเรียนที่ 1'!I27="","",'คะแนนภาคเรียนที่ 1'!I27)</f>
        <v/>
      </c>
      <c r="J27" s="1" t="str">
        <f>IF('คะแนนภาคเรียนที่ 1'!J27="","",'คะแนนภาคเรียนที่ 1'!J27)</f>
        <v/>
      </c>
      <c r="K27" s="1" t="str">
        <f>IF('คะแนนภาคเรียนที่ 1'!K27="","",'คะแนนภาคเรียนที่ 1'!K27)</f>
        <v/>
      </c>
      <c r="L27" s="1" t="str">
        <f>IF('คะแนนภาคเรียนที่ 1'!L27="","",'คะแนนภาคเรียนที่ 1'!L27)</f>
        <v/>
      </c>
      <c r="M27" s="1" t="str">
        <f>IF('คะแนนภาคเรียนที่ 1'!M27="","",'คะแนนภาคเรียนที่ 1'!M27)</f>
        <v/>
      </c>
      <c r="N27" s="1" t="str">
        <f>IF('คะแนนภาคเรียนที่ 1'!N27="","",'คะแนนภาคเรียนที่ 1'!N27)</f>
        <v/>
      </c>
      <c r="O27" s="1" t="str">
        <f>IF('คะแนนภาคเรียนที่ 1'!O27="","",'คะแนนภาคเรียนที่ 1'!O27)</f>
        <v/>
      </c>
      <c r="P27" s="1" t="str">
        <f>IF('คะแนนภาคเรียนที่ 1'!P27="","",'คะแนนภาคเรียนที่ 1'!P27)</f>
        <v/>
      </c>
      <c r="Q27" s="4" t="str">
        <f t="shared" si="0"/>
        <v/>
      </c>
      <c r="R27" s="43" t="str">
        <f t="shared" si="1"/>
        <v/>
      </c>
    </row>
    <row r="28" spans="1:18" x14ac:dyDescent="0.25">
      <c r="A28" s="1">
        <f>'คะแนนภาคเรียนที่ 1'!A28</f>
        <v>21</v>
      </c>
      <c r="B28" s="1" t="str">
        <f>IF('คะแนนภาคเรียนที่ 1'!B28="","",'คะแนนภาคเรียนที่ 1'!B28)</f>
        <v/>
      </c>
      <c r="C28" s="1" t="str">
        <f>IF('คะแนนภาคเรียนที่ 1'!C28="","",'คะแนนภาคเรียนที่ 1'!C28)</f>
        <v/>
      </c>
      <c r="D28" s="1" t="str">
        <f>IF('คะแนนภาคเรียนที่ 1'!D28="","",'คะแนนภาคเรียนที่ 1'!D28)</f>
        <v/>
      </c>
      <c r="E28" s="1" t="str">
        <f>IF('คะแนนภาคเรียนที่ 1'!E28="","",'คะแนนภาคเรียนที่ 1'!E28)</f>
        <v/>
      </c>
      <c r="F28" s="1" t="str">
        <f>IF('คะแนนภาคเรียนที่ 1'!F28="","",'คะแนนภาคเรียนที่ 1'!F28)</f>
        <v/>
      </c>
      <c r="G28" s="1" t="str">
        <f>IF('คะแนนภาคเรียนที่ 1'!G28="","",'คะแนนภาคเรียนที่ 1'!G28)</f>
        <v/>
      </c>
      <c r="H28" s="1" t="str">
        <f>IF('คะแนนภาคเรียนที่ 1'!H28="","",'คะแนนภาคเรียนที่ 1'!H28)</f>
        <v/>
      </c>
      <c r="I28" s="1" t="str">
        <f>IF('คะแนนภาคเรียนที่ 1'!I28="","",'คะแนนภาคเรียนที่ 1'!I28)</f>
        <v/>
      </c>
      <c r="J28" s="1" t="str">
        <f>IF('คะแนนภาคเรียนที่ 1'!J28="","",'คะแนนภาคเรียนที่ 1'!J28)</f>
        <v/>
      </c>
      <c r="K28" s="1" t="str">
        <f>IF('คะแนนภาคเรียนที่ 1'!K28="","",'คะแนนภาคเรียนที่ 1'!K28)</f>
        <v/>
      </c>
      <c r="L28" s="1" t="str">
        <f>IF('คะแนนภาคเรียนที่ 1'!L28="","",'คะแนนภาคเรียนที่ 1'!L28)</f>
        <v/>
      </c>
      <c r="M28" s="1" t="str">
        <f>IF('คะแนนภาคเรียนที่ 1'!M28="","",'คะแนนภาคเรียนที่ 1'!M28)</f>
        <v/>
      </c>
      <c r="N28" s="1" t="str">
        <f>IF('คะแนนภาคเรียนที่ 1'!N28="","",'คะแนนภาคเรียนที่ 1'!N28)</f>
        <v/>
      </c>
      <c r="O28" s="1" t="str">
        <f>IF('คะแนนภาคเรียนที่ 1'!O28="","",'คะแนนภาคเรียนที่ 1'!O28)</f>
        <v/>
      </c>
      <c r="P28" s="1" t="str">
        <f>IF('คะแนนภาคเรียนที่ 1'!P28="","",'คะแนนภาคเรียนที่ 1'!P28)</f>
        <v/>
      </c>
      <c r="Q28" s="4" t="str">
        <f t="shared" si="0"/>
        <v/>
      </c>
      <c r="R28" s="43" t="str">
        <f t="shared" si="1"/>
        <v/>
      </c>
    </row>
    <row r="29" spans="1:18" x14ac:dyDescent="0.25">
      <c r="A29" s="1">
        <f>'คะแนนภาคเรียนที่ 1'!A29</f>
        <v>22</v>
      </c>
      <c r="B29" s="1" t="str">
        <f>IF('คะแนนภาคเรียนที่ 1'!B29="","",'คะแนนภาคเรียนที่ 1'!B29)</f>
        <v/>
      </c>
      <c r="C29" s="1" t="str">
        <f>IF('คะแนนภาคเรียนที่ 1'!C29="","",'คะแนนภาคเรียนที่ 1'!C29)</f>
        <v/>
      </c>
      <c r="D29" s="1" t="str">
        <f>IF('คะแนนภาคเรียนที่ 1'!D29="","",'คะแนนภาคเรียนที่ 1'!D29)</f>
        <v/>
      </c>
      <c r="E29" s="1" t="str">
        <f>IF('คะแนนภาคเรียนที่ 1'!E29="","",'คะแนนภาคเรียนที่ 1'!E29)</f>
        <v/>
      </c>
      <c r="F29" s="1" t="str">
        <f>IF('คะแนนภาคเรียนที่ 1'!F29="","",'คะแนนภาคเรียนที่ 1'!F29)</f>
        <v/>
      </c>
      <c r="G29" s="1" t="str">
        <f>IF('คะแนนภาคเรียนที่ 1'!G29="","",'คะแนนภาคเรียนที่ 1'!G29)</f>
        <v/>
      </c>
      <c r="H29" s="1" t="str">
        <f>IF('คะแนนภาคเรียนที่ 1'!H29="","",'คะแนนภาคเรียนที่ 1'!H29)</f>
        <v/>
      </c>
      <c r="I29" s="1" t="str">
        <f>IF('คะแนนภาคเรียนที่ 1'!I29="","",'คะแนนภาคเรียนที่ 1'!I29)</f>
        <v/>
      </c>
      <c r="J29" s="1" t="str">
        <f>IF('คะแนนภาคเรียนที่ 1'!J29="","",'คะแนนภาคเรียนที่ 1'!J29)</f>
        <v/>
      </c>
      <c r="K29" s="1" t="str">
        <f>IF('คะแนนภาคเรียนที่ 1'!K29="","",'คะแนนภาคเรียนที่ 1'!K29)</f>
        <v/>
      </c>
      <c r="L29" s="1" t="str">
        <f>IF('คะแนนภาคเรียนที่ 1'!L29="","",'คะแนนภาคเรียนที่ 1'!L29)</f>
        <v/>
      </c>
      <c r="M29" s="1" t="str">
        <f>IF('คะแนนภาคเรียนที่ 1'!M29="","",'คะแนนภาคเรียนที่ 1'!M29)</f>
        <v/>
      </c>
      <c r="N29" s="1" t="str">
        <f>IF('คะแนนภาคเรียนที่ 1'!N29="","",'คะแนนภาคเรียนที่ 1'!N29)</f>
        <v/>
      </c>
      <c r="O29" s="1" t="str">
        <f>IF('คะแนนภาคเรียนที่ 1'!O29="","",'คะแนนภาคเรียนที่ 1'!O29)</f>
        <v/>
      </c>
      <c r="P29" s="1" t="str">
        <f>IF('คะแนนภาคเรียนที่ 1'!P29="","",'คะแนนภาคเรียนที่ 1'!P29)</f>
        <v/>
      </c>
      <c r="Q29" s="4" t="str">
        <f t="shared" si="0"/>
        <v/>
      </c>
      <c r="R29" s="43" t="str">
        <f t="shared" si="1"/>
        <v/>
      </c>
    </row>
    <row r="30" spans="1:18" x14ac:dyDescent="0.25">
      <c r="A30" s="1">
        <f>'คะแนนภาคเรียนที่ 1'!A30</f>
        <v>23</v>
      </c>
      <c r="B30" s="1" t="str">
        <f>IF('คะแนนภาคเรียนที่ 1'!B30="","",'คะแนนภาคเรียนที่ 1'!B30)</f>
        <v/>
      </c>
      <c r="C30" s="1" t="str">
        <f>IF('คะแนนภาคเรียนที่ 1'!C30="","",'คะแนนภาคเรียนที่ 1'!C30)</f>
        <v/>
      </c>
      <c r="D30" s="1" t="str">
        <f>IF('คะแนนภาคเรียนที่ 1'!D30="","",'คะแนนภาคเรียนที่ 1'!D30)</f>
        <v/>
      </c>
      <c r="E30" s="1" t="str">
        <f>IF('คะแนนภาคเรียนที่ 1'!E30="","",'คะแนนภาคเรียนที่ 1'!E30)</f>
        <v/>
      </c>
      <c r="F30" s="1" t="str">
        <f>IF('คะแนนภาคเรียนที่ 1'!F30="","",'คะแนนภาคเรียนที่ 1'!F30)</f>
        <v/>
      </c>
      <c r="G30" s="1" t="str">
        <f>IF('คะแนนภาคเรียนที่ 1'!G30="","",'คะแนนภาคเรียนที่ 1'!G30)</f>
        <v/>
      </c>
      <c r="H30" s="1" t="str">
        <f>IF('คะแนนภาคเรียนที่ 1'!H30="","",'คะแนนภาคเรียนที่ 1'!H30)</f>
        <v/>
      </c>
      <c r="I30" s="1" t="str">
        <f>IF('คะแนนภาคเรียนที่ 1'!I30="","",'คะแนนภาคเรียนที่ 1'!I30)</f>
        <v/>
      </c>
      <c r="J30" s="1" t="str">
        <f>IF('คะแนนภาคเรียนที่ 1'!J30="","",'คะแนนภาคเรียนที่ 1'!J30)</f>
        <v/>
      </c>
      <c r="K30" s="1" t="str">
        <f>IF('คะแนนภาคเรียนที่ 1'!K30="","",'คะแนนภาคเรียนที่ 1'!K30)</f>
        <v/>
      </c>
      <c r="L30" s="1" t="str">
        <f>IF('คะแนนภาคเรียนที่ 1'!L30="","",'คะแนนภาคเรียนที่ 1'!L30)</f>
        <v/>
      </c>
      <c r="M30" s="1" t="str">
        <f>IF('คะแนนภาคเรียนที่ 1'!M30="","",'คะแนนภาคเรียนที่ 1'!M30)</f>
        <v/>
      </c>
      <c r="N30" s="1" t="str">
        <f>IF('คะแนนภาคเรียนที่ 1'!N30="","",'คะแนนภาคเรียนที่ 1'!N30)</f>
        <v/>
      </c>
      <c r="O30" s="1" t="str">
        <f>IF('คะแนนภาคเรียนที่ 1'!O30="","",'คะแนนภาคเรียนที่ 1'!O30)</f>
        <v/>
      </c>
      <c r="P30" s="1" t="str">
        <f>IF('คะแนนภาคเรียนที่ 1'!P30="","",'คะแนนภาคเรียนที่ 1'!P30)</f>
        <v/>
      </c>
      <c r="Q30" s="4" t="str">
        <f t="shared" si="0"/>
        <v/>
      </c>
      <c r="R30" s="43" t="str">
        <f t="shared" si="1"/>
        <v/>
      </c>
    </row>
    <row r="31" spans="1:18" x14ac:dyDescent="0.25">
      <c r="A31" s="1">
        <f>'คะแนนภาคเรียนที่ 1'!A31</f>
        <v>24</v>
      </c>
      <c r="B31" s="1" t="str">
        <f>IF('คะแนนภาคเรียนที่ 1'!B31="","",'คะแนนภาคเรียนที่ 1'!B31)</f>
        <v/>
      </c>
      <c r="C31" s="1" t="str">
        <f>IF('คะแนนภาคเรียนที่ 1'!C31="","",'คะแนนภาคเรียนที่ 1'!C31)</f>
        <v/>
      </c>
      <c r="D31" s="1" t="str">
        <f>IF('คะแนนภาคเรียนที่ 1'!D31="","",'คะแนนภาคเรียนที่ 1'!D31)</f>
        <v/>
      </c>
      <c r="E31" s="1" t="str">
        <f>IF('คะแนนภาคเรียนที่ 1'!E31="","",'คะแนนภาคเรียนที่ 1'!E31)</f>
        <v/>
      </c>
      <c r="F31" s="1" t="str">
        <f>IF('คะแนนภาคเรียนที่ 1'!F31="","",'คะแนนภาคเรียนที่ 1'!F31)</f>
        <v/>
      </c>
      <c r="G31" s="1" t="str">
        <f>IF('คะแนนภาคเรียนที่ 1'!G31="","",'คะแนนภาคเรียนที่ 1'!G31)</f>
        <v/>
      </c>
      <c r="H31" s="1" t="str">
        <f>IF('คะแนนภาคเรียนที่ 1'!H31="","",'คะแนนภาคเรียนที่ 1'!H31)</f>
        <v/>
      </c>
      <c r="I31" s="1" t="str">
        <f>IF('คะแนนภาคเรียนที่ 1'!I31="","",'คะแนนภาคเรียนที่ 1'!I31)</f>
        <v/>
      </c>
      <c r="J31" s="1" t="str">
        <f>IF('คะแนนภาคเรียนที่ 1'!J31="","",'คะแนนภาคเรียนที่ 1'!J31)</f>
        <v/>
      </c>
      <c r="K31" s="1" t="str">
        <f>IF('คะแนนภาคเรียนที่ 1'!K31="","",'คะแนนภาคเรียนที่ 1'!K31)</f>
        <v/>
      </c>
      <c r="L31" s="1" t="str">
        <f>IF('คะแนนภาคเรียนที่ 1'!L31="","",'คะแนนภาคเรียนที่ 1'!L31)</f>
        <v/>
      </c>
      <c r="M31" s="1" t="str">
        <f>IF('คะแนนภาคเรียนที่ 1'!M31="","",'คะแนนภาคเรียนที่ 1'!M31)</f>
        <v/>
      </c>
      <c r="N31" s="1" t="str">
        <f>IF('คะแนนภาคเรียนที่ 1'!N31="","",'คะแนนภาคเรียนที่ 1'!N31)</f>
        <v/>
      </c>
      <c r="O31" s="1" t="str">
        <f>IF('คะแนนภาคเรียนที่ 1'!O31="","",'คะแนนภาคเรียนที่ 1'!O31)</f>
        <v/>
      </c>
      <c r="P31" s="1" t="str">
        <f>IF('คะแนนภาคเรียนที่ 1'!P31="","",'คะแนนภาคเรียนที่ 1'!P31)</f>
        <v/>
      </c>
      <c r="Q31" s="4" t="str">
        <f t="shared" si="0"/>
        <v/>
      </c>
      <c r="R31" s="43" t="str">
        <f t="shared" si="1"/>
        <v/>
      </c>
    </row>
    <row r="32" spans="1:18" x14ac:dyDescent="0.25">
      <c r="A32" s="1">
        <f>'คะแนนภาคเรียนที่ 1'!A32</f>
        <v>25</v>
      </c>
      <c r="B32" s="1" t="str">
        <f>IF('คะแนนภาคเรียนที่ 1'!B32="","",'คะแนนภาคเรียนที่ 1'!B32)</f>
        <v/>
      </c>
      <c r="C32" s="1" t="str">
        <f>IF('คะแนนภาคเรียนที่ 1'!C32="","",'คะแนนภาคเรียนที่ 1'!C32)</f>
        <v/>
      </c>
      <c r="D32" s="1" t="str">
        <f>IF('คะแนนภาคเรียนที่ 1'!D32="","",'คะแนนภาคเรียนที่ 1'!D32)</f>
        <v/>
      </c>
      <c r="E32" s="1" t="str">
        <f>IF('คะแนนภาคเรียนที่ 1'!E32="","",'คะแนนภาคเรียนที่ 1'!E32)</f>
        <v/>
      </c>
      <c r="F32" s="1" t="str">
        <f>IF('คะแนนภาคเรียนที่ 1'!F32="","",'คะแนนภาคเรียนที่ 1'!F32)</f>
        <v/>
      </c>
      <c r="G32" s="1" t="str">
        <f>IF('คะแนนภาคเรียนที่ 1'!G32="","",'คะแนนภาคเรียนที่ 1'!G32)</f>
        <v/>
      </c>
      <c r="H32" s="1" t="str">
        <f>IF('คะแนนภาคเรียนที่ 1'!H32="","",'คะแนนภาคเรียนที่ 1'!H32)</f>
        <v/>
      </c>
      <c r="I32" s="1" t="str">
        <f>IF('คะแนนภาคเรียนที่ 1'!I32="","",'คะแนนภาคเรียนที่ 1'!I32)</f>
        <v/>
      </c>
      <c r="J32" s="1" t="str">
        <f>IF('คะแนนภาคเรียนที่ 1'!J32="","",'คะแนนภาคเรียนที่ 1'!J32)</f>
        <v/>
      </c>
      <c r="K32" s="1" t="str">
        <f>IF('คะแนนภาคเรียนที่ 1'!K32="","",'คะแนนภาคเรียนที่ 1'!K32)</f>
        <v/>
      </c>
      <c r="L32" s="1" t="str">
        <f>IF('คะแนนภาคเรียนที่ 1'!L32="","",'คะแนนภาคเรียนที่ 1'!L32)</f>
        <v/>
      </c>
      <c r="M32" s="1" t="str">
        <f>IF('คะแนนภาคเรียนที่ 1'!M32="","",'คะแนนภาคเรียนที่ 1'!M32)</f>
        <v/>
      </c>
      <c r="N32" s="1" t="str">
        <f>IF('คะแนนภาคเรียนที่ 1'!N32="","",'คะแนนภาคเรียนที่ 1'!N32)</f>
        <v/>
      </c>
      <c r="O32" s="1" t="str">
        <f>IF('คะแนนภาคเรียนที่ 1'!O32="","",'คะแนนภาคเรียนที่ 1'!O32)</f>
        <v/>
      </c>
      <c r="P32" s="1" t="str">
        <f>IF('คะแนนภาคเรียนที่ 1'!P32="","",'คะแนนภาคเรียนที่ 1'!P32)</f>
        <v/>
      </c>
      <c r="Q32" s="4" t="str">
        <f t="shared" si="0"/>
        <v/>
      </c>
      <c r="R32" s="43" t="str">
        <f t="shared" si="1"/>
        <v/>
      </c>
    </row>
    <row r="33" spans="1:18" x14ac:dyDescent="0.25">
      <c r="A33" s="1">
        <f>'คะแนนภาคเรียนที่ 1'!A33</f>
        <v>26</v>
      </c>
      <c r="B33" s="1" t="str">
        <f>IF('คะแนนภาคเรียนที่ 1'!B33="","",'คะแนนภาคเรียนที่ 1'!B33)</f>
        <v/>
      </c>
      <c r="C33" s="1" t="str">
        <f>IF('คะแนนภาคเรียนที่ 1'!C33="","",'คะแนนภาคเรียนที่ 1'!C33)</f>
        <v/>
      </c>
      <c r="D33" s="1" t="str">
        <f>IF('คะแนนภาคเรียนที่ 1'!D33="","",'คะแนนภาคเรียนที่ 1'!D33)</f>
        <v/>
      </c>
      <c r="E33" s="1" t="str">
        <f>IF('คะแนนภาคเรียนที่ 1'!E33="","",'คะแนนภาคเรียนที่ 1'!E33)</f>
        <v/>
      </c>
      <c r="F33" s="1" t="str">
        <f>IF('คะแนนภาคเรียนที่ 1'!F33="","",'คะแนนภาคเรียนที่ 1'!F33)</f>
        <v/>
      </c>
      <c r="G33" s="1" t="str">
        <f>IF('คะแนนภาคเรียนที่ 1'!G33="","",'คะแนนภาคเรียนที่ 1'!G33)</f>
        <v/>
      </c>
      <c r="H33" s="1" t="str">
        <f>IF('คะแนนภาคเรียนที่ 1'!H33="","",'คะแนนภาคเรียนที่ 1'!H33)</f>
        <v/>
      </c>
      <c r="I33" s="1" t="str">
        <f>IF('คะแนนภาคเรียนที่ 1'!I33="","",'คะแนนภาคเรียนที่ 1'!I33)</f>
        <v/>
      </c>
      <c r="J33" s="1" t="str">
        <f>IF('คะแนนภาคเรียนที่ 1'!J33="","",'คะแนนภาคเรียนที่ 1'!J33)</f>
        <v/>
      </c>
      <c r="K33" s="1" t="str">
        <f>IF('คะแนนภาคเรียนที่ 1'!K33="","",'คะแนนภาคเรียนที่ 1'!K33)</f>
        <v/>
      </c>
      <c r="L33" s="1" t="str">
        <f>IF('คะแนนภาคเรียนที่ 1'!L33="","",'คะแนนภาคเรียนที่ 1'!L33)</f>
        <v/>
      </c>
      <c r="M33" s="1" t="str">
        <f>IF('คะแนนภาคเรียนที่ 1'!M33="","",'คะแนนภาคเรียนที่ 1'!M33)</f>
        <v/>
      </c>
      <c r="N33" s="1" t="str">
        <f>IF('คะแนนภาคเรียนที่ 1'!N33="","",'คะแนนภาคเรียนที่ 1'!N33)</f>
        <v/>
      </c>
      <c r="O33" s="1" t="str">
        <f>IF('คะแนนภาคเรียนที่ 1'!O33="","",'คะแนนภาคเรียนที่ 1'!O33)</f>
        <v/>
      </c>
      <c r="P33" s="1" t="str">
        <f>IF('คะแนนภาคเรียนที่ 1'!P33="","",'คะแนนภาคเรียนที่ 1'!P33)</f>
        <v/>
      </c>
      <c r="Q33" s="4" t="str">
        <f t="shared" si="0"/>
        <v/>
      </c>
      <c r="R33" s="43" t="str">
        <f t="shared" si="1"/>
        <v/>
      </c>
    </row>
    <row r="34" spans="1:18" x14ac:dyDescent="0.25">
      <c r="A34" s="1">
        <f>'คะแนนภาคเรียนที่ 1'!A34</f>
        <v>27</v>
      </c>
      <c r="B34" s="1" t="str">
        <f>IF('คะแนนภาคเรียนที่ 1'!B34="","",'คะแนนภาคเรียนที่ 1'!B34)</f>
        <v/>
      </c>
      <c r="C34" s="1" t="str">
        <f>IF('คะแนนภาคเรียนที่ 1'!C34="","",'คะแนนภาคเรียนที่ 1'!C34)</f>
        <v/>
      </c>
      <c r="D34" s="1" t="str">
        <f>IF('คะแนนภาคเรียนที่ 1'!D34="","",'คะแนนภาคเรียนที่ 1'!D34)</f>
        <v/>
      </c>
      <c r="E34" s="1" t="str">
        <f>IF('คะแนนภาคเรียนที่ 1'!E34="","",'คะแนนภาคเรียนที่ 1'!E34)</f>
        <v/>
      </c>
      <c r="F34" s="1" t="str">
        <f>IF('คะแนนภาคเรียนที่ 1'!F34="","",'คะแนนภาคเรียนที่ 1'!F34)</f>
        <v/>
      </c>
      <c r="G34" s="1" t="str">
        <f>IF('คะแนนภาคเรียนที่ 1'!G34="","",'คะแนนภาคเรียนที่ 1'!G34)</f>
        <v/>
      </c>
      <c r="H34" s="1" t="str">
        <f>IF('คะแนนภาคเรียนที่ 1'!H34="","",'คะแนนภาคเรียนที่ 1'!H34)</f>
        <v/>
      </c>
      <c r="I34" s="1" t="str">
        <f>IF('คะแนนภาคเรียนที่ 1'!I34="","",'คะแนนภาคเรียนที่ 1'!I34)</f>
        <v/>
      </c>
      <c r="J34" s="1" t="str">
        <f>IF('คะแนนภาคเรียนที่ 1'!J34="","",'คะแนนภาคเรียนที่ 1'!J34)</f>
        <v/>
      </c>
      <c r="K34" s="1" t="str">
        <f>IF('คะแนนภาคเรียนที่ 1'!K34="","",'คะแนนภาคเรียนที่ 1'!K34)</f>
        <v/>
      </c>
      <c r="L34" s="1" t="str">
        <f>IF('คะแนนภาคเรียนที่ 1'!L34="","",'คะแนนภาคเรียนที่ 1'!L34)</f>
        <v/>
      </c>
      <c r="M34" s="1" t="str">
        <f>IF('คะแนนภาคเรียนที่ 1'!M34="","",'คะแนนภาคเรียนที่ 1'!M34)</f>
        <v/>
      </c>
      <c r="N34" s="1" t="str">
        <f>IF('คะแนนภาคเรียนที่ 1'!N34="","",'คะแนนภาคเรียนที่ 1'!N34)</f>
        <v/>
      </c>
      <c r="O34" s="1" t="str">
        <f>IF('คะแนนภาคเรียนที่ 1'!O34="","",'คะแนนภาคเรียนที่ 1'!O34)</f>
        <v/>
      </c>
      <c r="P34" s="1" t="str">
        <f>IF('คะแนนภาคเรียนที่ 1'!P34="","",'คะแนนภาคเรียนที่ 1'!P34)</f>
        <v/>
      </c>
      <c r="Q34" s="4" t="str">
        <f t="shared" si="0"/>
        <v/>
      </c>
      <c r="R34" s="43" t="str">
        <f t="shared" si="1"/>
        <v/>
      </c>
    </row>
    <row r="35" spans="1:18" x14ac:dyDescent="0.25">
      <c r="A35" s="1">
        <f>'คะแนนภาคเรียนที่ 1'!A35</f>
        <v>28</v>
      </c>
      <c r="B35" s="1" t="str">
        <f>IF('คะแนนภาคเรียนที่ 1'!B35="","",'คะแนนภาคเรียนที่ 1'!B35)</f>
        <v/>
      </c>
      <c r="C35" s="1" t="str">
        <f>IF('คะแนนภาคเรียนที่ 1'!C35="","",'คะแนนภาคเรียนที่ 1'!C35)</f>
        <v/>
      </c>
      <c r="D35" s="1" t="str">
        <f>IF('คะแนนภาคเรียนที่ 1'!D35="","",'คะแนนภาคเรียนที่ 1'!D35)</f>
        <v/>
      </c>
      <c r="E35" s="1" t="str">
        <f>IF('คะแนนภาคเรียนที่ 1'!E35="","",'คะแนนภาคเรียนที่ 1'!E35)</f>
        <v/>
      </c>
      <c r="F35" s="1" t="str">
        <f>IF('คะแนนภาคเรียนที่ 1'!F35="","",'คะแนนภาคเรียนที่ 1'!F35)</f>
        <v/>
      </c>
      <c r="G35" s="1" t="str">
        <f>IF('คะแนนภาคเรียนที่ 1'!G35="","",'คะแนนภาคเรียนที่ 1'!G35)</f>
        <v/>
      </c>
      <c r="H35" s="1" t="str">
        <f>IF('คะแนนภาคเรียนที่ 1'!H35="","",'คะแนนภาคเรียนที่ 1'!H35)</f>
        <v/>
      </c>
      <c r="I35" s="1" t="str">
        <f>IF('คะแนนภาคเรียนที่ 1'!I35="","",'คะแนนภาคเรียนที่ 1'!I35)</f>
        <v/>
      </c>
      <c r="J35" s="1" t="str">
        <f>IF('คะแนนภาคเรียนที่ 1'!J35="","",'คะแนนภาคเรียนที่ 1'!J35)</f>
        <v/>
      </c>
      <c r="K35" s="1" t="str">
        <f>IF('คะแนนภาคเรียนที่ 1'!K35="","",'คะแนนภาคเรียนที่ 1'!K35)</f>
        <v/>
      </c>
      <c r="L35" s="1" t="str">
        <f>IF('คะแนนภาคเรียนที่ 1'!L35="","",'คะแนนภาคเรียนที่ 1'!L35)</f>
        <v/>
      </c>
      <c r="M35" s="1" t="str">
        <f>IF('คะแนนภาคเรียนที่ 1'!M35="","",'คะแนนภาคเรียนที่ 1'!M35)</f>
        <v/>
      </c>
      <c r="N35" s="1" t="str">
        <f>IF('คะแนนภาคเรียนที่ 1'!N35="","",'คะแนนภาคเรียนที่ 1'!N35)</f>
        <v/>
      </c>
      <c r="O35" s="1" t="str">
        <f>IF('คะแนนภาคเรียนที่ 1'!O35="","",'คะแนนภาคเรียนที่ 1'!O35)</f>
        <v/>
      </c>
      <c r="P35" s="1" t="str">
        <f>IF('คะแนนภาคเรียนที่ 1'!P35="","",'คะแนนภาคเรียนที่ 1'!P35)</f>
        <v/>
      </c>
      <c r="Q35" s="4" t="str">
        <f t="shared" si="0"/>
        <v/>
      </c>
      <c r="R35" s="43" t="str">
        <f t="shared" si="1"/>
        <v/>
      </c>
    </row>
    <row r="36" spans="1:18" x14ac:dyDescent="0.25">
      <c r="A36" s="1">
        <f>'คะแนนภาคเรียนที่ 1'!A36</f>
        <v>29</v>
      </c>
      <c r="B36" s="1" t="str">
        <f>IF('คะแนนภาคเรียนที่ 1'!B36="","",'คะแนนภาคเรียนที่ 1'!B36)</f>
        <v/>
      </c>
      <c r="C36" s="1" t="str">
        <f>IF('คะแนนภาคเรียนที่ 1'!C36="","",'คะแนนภาคเรียนที่ 1'!C36)</f>
        <v/>
      </c>
      <c r="D36" s="1" t="str">
        <f>IF('คะแนนภาคเรียนที่ 1'!D36="","",'คะแนนภาคเรียนที่ 1'!D36)</f>
        <v/>
      </c>
      <c r="E36" s="1" t="str">
        <f>IF('คะแนนภาคเรียนที่ 1'!E36="","",'คะแนนภาคเรียนที่ 1'!E36)</f>
        <v/>
      </c>
      <c r="F36" s="1" t="str">
        <f>IF('คะแนนภาคเรียนที่ 1'!F36="","",'คะแนนภาคเรียนที่ 1'!F36)</f>
        <v/>
      </c>
      <c r="G36" s="1" t="str">
        <f>IF('คะแนนภาคเรียนที่ 1'!G36="","",'คะแนนภาคเรียนที่ 1'!G36)</f>
        <v/>
      </c>
      <c r="H36" s="1" t="str">
        <f>IF('คะแนนภาคเรียนที่ 1'!H36="","",'คะแนนภาคเรียนที่ 1'!H36)</f>
        <v/>
      </c>
      <c r="I36" s="1" t="str">
        <f>IF('คะแนนภาคเรียนที่ 1'!I36="","",'คะแนนภาคเรียนที่ 1'!I36)</f>
        <v/>
      </c>
      <c r="J36" s="1" t="str">
        <f>IF('คะแนนภาคเรียนที่ 1'!J36="","",'คะแนนภาคเรียนที่ 1'!J36)</f>
        <v/>
      </c>
      <c r="K36" s="1" t="str">
        <f>IF('คะแนนภาคเรียนที่ 1'!K36="","",'คะแนนภาคเรียนที่ 1'!K36)</f>
        <v/>
      </c>
      <c r="L36" s="1" t="str">
        <f>IF('คะแนนภาคเรียนที่ 1'!L36="","",'คะแนนภาคเรียนที่ 1'!L36)</f>
        <v/>
      </c>
      <c r="M36" s="1" t="str">
        <f>IF('คะแนนภาคเรียนที่ 1'!M36="","",'คะแนนภาคเรียนที่ 1'!M36)</f>
        <v/>
      </c>
      <c r="N36" s="1" t="str">
        <f>IF('คะแนนภาคเรียนที่ 1'!N36="","",'คะแนนภาคเรียนที่ 1'!N36)</f>
        <v/>
      </c>
      <c r="O36" s="1" t="str">
        <f>IF('คะแนนภาคเรียนที่ 1'!O36="","",'คะแนนภาคเรียนที่ 1'!O36)</f>
        <v/>
      </c>
      <c r="P36" s="1" t="str">
        <f>IF('คะแนนภาคเรียนที่ 1'!P36="","",'คะแนนภาคเรียนที่ 1'!P36)</f>
        <v/>
      </c>
      <c r="Q36" s="4" t="str">
        <f t="shared" si="0"/>
        <v/>
      </c>
      <c r="R36" s="43" t="str">
        <f t="shared" si="1"/>
        <v/>
      </c>
    </row>
    <row r="37" spans="1:18" x14ac:dyDescent="0.25">
      <c r="A37" s="1">
        <f>'คะแนนภาคเรียนที่ 1'!A37</f>
        <v>30</v>
      </c>
      <c r="B37" s="1" t="str">
        <f>IF('คะแนนภาคเรียนที่ 1'!B37="","",'คะแนนภาคเรียนที่ 1'!B37)</f>
        <v/>
      </c>
      <c r="C37" s="1" t="str">
        <f>IF('คะแนนภาคเรียนที่ 1'!C37="","",'คะแนนภาคเรียนที่ 1'!C37)</f>
        <v/>
      </c>
      <c r="D37" s="1" t="str">
        <f>IF('คะแนนภาคเรียนที่ 1'!D37="","",'คะแนนภาคเรียนที่ 1'!D37)</f>
        <v/>
      </c>
      <c r="E37" s="1" t="str">
        <f>IF('คะแนนภาคเรียนที่ 1'!E37="","",'คะแนนภาคเรียนที่ 1'!E37)</f>
        <v/>
      </c>
      <c r="F37" s="1" t="str">
        <f>IF('คะแนนภาคเรียนที่ 1'!F37="","",'คะแนนภาคเรียนที่ 1'!F37)</f>
        <v/>
      </c>
      <c r="G37" s="1" t="str">
        <f>IF('คะแนนภาคเรียนที่ 1'!G37="","",'คะแนนภาคเรียนที่ 1'!G37)</f>
        <v/>
      </c>
      <c r="H37" s="1" t="str">
        <f>IF('คะแนนภาคเรียนที่ 1'!H37="","",'คะแนนภาคเรียนที่ 1'!H37)</f>
        <v/>
      </c>
      <c r="I37" s="1" t="str">
        <f>IF('คะแนนภาคเรียนที่ 1'!I37="","",'คะแนนภาคเรียนที่ 1'!I37)</f>
        <v/>
      </c>
      <c r="J37" s="1" t="str">
        <f>IF('คะแนนภาคเรียนที่ 1'!J37="","",'คะแนนภาคเรียนที่ 1'!J37)</f>
        <v/>
      </c>
      <c r="K37" s="1" t="str">
        <f>IF('คะแนนภาคเรียนที่ 1'!K37="","",'คะแนนภาคเรียนที่ 1'!K37)</f>
        <v/>
      </c>
      <c r="L37" s="1" t="str">
        <f>IF('คะแนนภาคเรียนที่ 1'!L37="","",'คะแนนภาคเรียนที่ 1'!L37)</f>
        <v/>
      </c>
      <c r="M37" s="1" t="str">
        <f>IF('คะแนนภาคเรียนที่ 1'!M37="","",'คะแนนภาคเรียนที่ 1'!M37)</f>
        <v/>
      </c>
      <c r="N37" s="1" t="str">
        <f>IF('คะแนนภาคเรียนที่ 1'!N37="","",'คะแนนภาคเรียนที่ 1'!N37)</f>
        <v/>
      </c>
      <c r="O37" s="1" t="str">
        <f>IF('คะแนนภาคเรียนที่ 1'!O37="","",'คะแนนภาคเรียนที่ 1'!O37)</f>
        <v/>
      </c>
      <c r="P37" s="1" t="str">
        <f>IF('คะแนนภาคเรียนที่ 1'!P37="","",'คะแนนภาคเรียนที่ 1'!P37)</f>
        <v/>
      </c>
      <c r="Q37" s="4" t="str">
        <f t="shared" si="0"/>
        <v/>
      </c>
      <c r="R37" s="43" t="str">
        <f t="shared" si="1"/>
        <v/>
      </c>
    </row>
    <row r="38" spans="1:18" x14ac:dyDescent="0.25">
      <c r="A38" s="1">
        <f>'คะแนนภาคเรียนที่ 1'!A38</f>
        <v>31</v>
      </c>
      <c r="B38" s="1" t="str">
        <f>IF('คะแนนภาคเรียนที่ 1'!B38="","",'คะแนนภาคเรียนที่ 1'!B38)</f>
        <v/>
      </c>
      <c r="C38" s="1" t="str">
        <f>IF('คะแนนภาคเรียนที่ 1'!C38="","",'คะแนนภาคเรียนที่ 1'!C38)</f>
        <v/>
      </c>
      <c r="D38" s="1" t="str">
        <f>IF('คะแนนภาคเรียนที่ 1'!D38="","",'คะแนนภาคเรียนที่ 1'!D38)</f>
        <v/>
      </c>
      <c r="E38" s="1" t="str">
        <f>IF('คะแนนภาคเรียนที่ 1'!E38="","",'คะแนนภาคเรียนที่ 1'!E38)</f>
        <v/>
      </c>
      <c r="F38" s="1" t="str">
        <f>IF('คะแนนภาคเรียนที่ 1'!F38="","",'คะแนนภาคเรียนที่ 1'!F38)</f>
        <v/>
      </c>
      <c r="G38" s="1" t="str">
        <f>IF('คะแนนภาคเรียนที่ 1'!G38="","",'คะแนนภาคเรียนที่ 1'!G38)</f>
        <v/>
      </c>
      <c r="H38" s="1" t="str">
        <f>IF('คะแนนภาคเรียนที่ 1'!H38="","",'คะแนนภาคเรียนที่ 1'!H38)</f>
        <v/>
      </c>
      <c r="I38" s="1" t="str">
        <f>IF('คะแนนภาคเรียนที่ 1'!I38="","",'คะแนนภาคเรียนที่ 1'!I38)</f>
        <v/>
      </c>
      <c r="J38" s="1" t="str">
        <f>IF('คะแนนภาคเรียนที่ 1'!J38="","",'คะแนนภาคเรียนที่ 1'!J38)</f>
        <v/>
      </c>
      <c r="K38" s="1" t="str">
        <f>IF('คะแนนภาคเรียนที่ 1'!K38="","",'คะแนนภาคเรียนที่ 1'!K38)</f>
        <v/>
      </c>
      <c r="L38" s="1" t="str">
        <f>IF('คะแนนภาคเรียนที่ 1'!L38="","",'คะแนนภาคเรียนที่ 1'!L38)</f>
        <v/>
      </c>
      <c r="M38" s="1" t="str">
        <f>IF('คะแนนภาคเรียนที่ 1'!M38="","",'คะแนนภาคเรียนที่ 1'!M38)</f>
        <v/>
      </c>
      <c r="N38" s="1" t="str">
        <f>IF('คะแนนภาคเรียนที่ 1'!N38="","",'คะแนนภาคเรียนที่ 1'!N38)</f>
        <v/>
      </c>
      <c r="O38" s="1" t="str">
        <f>IF('คะแนนภาคเรียนที่ 1'!O38="","",'คะแนนภาคเรียนที่ 1'!O38)</f>
        <v/>
      </c>
      <c r="P38" s="1" t="str">
        <f>IF('คะแนนภาคเรียนที่ 1'!P38="","",'คะแนนภาคเรียนที่ 1'!P38)</f>
        <v/>
      </c>
      <c r="Q38" s="4" t="str">
        <f t="shared" si="0"/>
        <v/>
      </c>
      <c r="R38" s="43" t="str">
        <f t="shared" si="1"/>
        <v/>
      </c>
    </row>
    <row r="39" spans="1:18" x14ac:dyDescent="0.25">
      <c r="A39" s="1">
        <f>'คะแนนภาคเรียนที่ 1'!A39</f>
        <v>32</v>
      </c>
      <c r="B39" s="1" t="str">
        <f>IF('คะแนนภาคเรียนที่ 1'!B39="","",'คะแนนภาคเรียนที่ 1'!B39)</f>
        <v/>
      </c>
      <c r="C39" s="1" t="str">
        <f>IF('คะแนนภาคเรียนที่ 1'!C39="","",'คะแนนภาคเรียนที่ 1'!C39)</f>
        <v/>
      </c>
      <c r="D39" s="1" t="str">
        <f>IF('คะแนนภาคเรียนที่ 1'!D39="","",'คะแนนภาคเรียนที่ 1'!D39)</f>
        <v/>
      </c>
      <c r="E39" s="1" t="str">
        <f>IF('คะแนนภาคเรียนที่ 1'!E39="","",'คะแนนภาคเรียนที่ 1'!E39)</f>
        <v/>
      </c>
      <c r="F39" s="1" t="str">
        <f>IF('คะแนนภาคเรียนที่ 1'!F39="","",'คะแนนภาคเรียนที่ 1'!F39)</f>
        <v/>
      </c>
      <c r="G39" s="1" t="str">
        <f>IF('คะแนนภาคเรียนที่ 1'!G39="","",'คะแนนภาคเรียนที่ 1'!G39)</f>
        <v/>
      </c>
      <c r="H39" s="1" t="str">
        <f>IF('คะแนนภาคเรียนที่ 1'!H39="","",'คะแนนภาคเรียนที่ 1'!H39)</f>
        <v/>
      </c>
      <c r="I39" s="1" t="str">
        <f>IF('คะแนนภาคเรียนที่ 1'!I39="","",'คะแนนภาคเรียนที่ 1'!I39)</f>
        <v/>
      </c>
      <c r="J39" s="1" t="str">
        <f>IF('คะแนนภาคเรียนที่ 1'!J39="","",'คะแนนภาคเรียนที่ 1'!J39)</f>
        <v/>
      </c>
      <c r="K39" s="1" t="str">
        <f>IF('คะแนนภาคเรียนที่ 1'!K39="","",'คะแนนภาคเรียนที่ 1'!K39)</f>
        <v/>
      </c>
      <c r="L39" s="1" t="str">
        <f>IF('คะแนนภาคเรียนที่ 1'!L39="","",'คะแนนภาคเรียนที่ 1'!L39)</f>
        <v/>
      </c>
      <c r="M39" s="1" t="str">
        <f>IF('คะแนนภาคเรียนที่ 1'!M39="","",'คะแนนภาคเรียนที่ 1'!M39)</f>
        <v/>
      </c>
      <c r="N39" s="1" t="str">
        <f>IF('คะแนนภาคเรียนที่ 1'!N39="","",'คะแนนภาคเรียนที่ 1'!N39)</f>
        <v/>
      </c>
      <c r="O39" s="1" t="str">
        <f>IF('คะแนนภาคเรียนที่ 1'!O39="","",'คะแนนภาคเรียนที่ 1'!O39)</f>
        <v/>
      </c>
      <c r="P39" s="1" t="str">
        <f>IF('คะแนนภาคเรียนที่ 1'!P39="","",'คะแนนภาคเรียนที่ 1'!P39)</f>
        <v/>
      </c>
      <c r="Q39" s="4" t="str">
        <f t="shared" si="0"/>
        <v/>
      </c>
      <c r="R39" s="43" t="str">
        <f t="shared" si="1"/>
        <v/>
      </c>
    </row>
    <row r="40" spans="1:18" x14ac:dyDescent="0.25">
      <c r="A40" s="1">
        <f>'คะแนนภาคเรียนที่ 1'!A40</f>
        <v>33</v>
      </c>
      <c r="B40" s="1" t="str">
        <f>IF('คะแนนภาคเรียนที่ 1'!B40="","",'คะแนนภาคเรียนที่ 1'!B40)</f>
        <v/>
      </c>
      <c r="C40" s="1" t="str">
        <f>IF('คะแนนภาคเรียนที่ 1'!C40="","",'คะแนนภาคเรียนที่ 1'!C40)</f>
        <v/>
      </c>
      <c r="D40" s="1" t="str">
        <f>IF('คะแนนภาคเรียนที่ 1'!D40="","",'คะแนนภาคเรียนที่ 1'!D40)</f>
        <v/>
      </c>
      <c r="E40" s="1" t="str">
        <f>IF('คะแนนภาคเรียนที่ 1'!E40="","",'คะแนนภาคเรียนที่ 1'!E40)</f>
        <v/>
      </c>
      <c r="F40" s="1" t="str">
        <f>IF('คะแนนภาคเรียนที่ 1'!F40="","",'คะแนนภาคเรียนที่ 1'!F40)</f>
        <v/>
      </c>
      <c r="G40" s="1" t="str">
        <f>IF('คะแนนภาคเรียนที่ 1'!G40="","",'คะแนนภาคเรียนที่ 1'!G40)</f>
        <v/>
      </c>
      <c r="H40" s="1" t="str">
        <f>IF('คะแนนภาคเรียนที่ 1'!H40="","",'คะแนนภาคเรียนที่ 1'!H40)</f>
        <v/>
      </c>
      <c r="I40" s="1" t="str">
        <f>IF('คะแนนภาคเรียนที่ 1'!I40="","",'คะแนนภาคเรียนที่ 1'!I40)</f>
        <v/>
      </c>
      <c r="J40" s="1" t="str">
        <f>IF('คะแนนภาคเรียนที่ 1'!J40="","",'คะแนนภาคเรียนที่ 1'!J40)</f>
        <v/>
      </c>
      <c r="K40" s="1" t="str">
        <f>IF('คะแนนภาคเรียนที่ 1'!K40="","",'คะแนนภาคเรียนที่ 1'!K40)</f>
        <v/>
      </c>
      <c r="L40" s="1" t="str">
        <f>IF('คะแนนภาคเรียนที่ 1'!L40="","",'คะแนนภาคเรียนที่ 1'!L40)</f>
        <v/>
      </c>
      <c r="M40" s="1" t="str">
        <f>IF('คะแนนภาคเรียนที่ 1'!M40="","",'คะแนนภาคเรียนที่ 1'!M40)</f>
        <v/>
      </c>
      <c r="N40" s="1" t="str">
        <f>IF('คะแนนภาคเรียนที่ 1'!N40="","",'คะแนนภาคเรียนที่ 1'!N40)</f>
        <v/>
      </c>
      <c r="O40" s="1" t="str">
        <f>IF('คะแนนภาคเรียนที่ 1'!O40="","",'คะแนนภาคเรียนที่ 1'!O40)</f>
        <v/>
      </c>
      <c r="P40" s="1" t="str">
        <f>IF('คะแนนภาคเรียนที่ 1'!P40="","",'คะแนนภาคเรียนที่ 1'!P40)</f>
        <v/>
      </c>
      <c r="Q40" s="4" t="str">
        <f t="shared" si="0"/>
        <v/>
      </c>
      <c r="R40" s="43" t="str">
        <f t="shared" si="1"/>
        <v/>
      </c>
    </row>
    <row r="41" spans="1:18" x14ac:dyDescent="0.25">
      <c r="A41" s="1">
        <f>'คะแนนภาคเรียนที่ 1'!A41</f>
        <v>34</v>
      </c>
      <c r="B41" s="1" t="str">
        <f>IF('คะแนนภาคเรียนที่ 1'!B41="","",'คะแนนภาคเรียนที่ 1'!B41)</f>
        <v/>
      </c>
      <c r="C41" s="1" t="str">
        <f>IF('คะแนนภาคเรียนที่ 1'!C41="","",'คะแนนภาคเรียนที่ 1'!C41)</f>
        <v/>
      </c>
      <c r="D41" s="1" t="str">
        <f>IF('คะแนนภาคเรียนที่ 1'!D41="","",'คะแนนภาคเรียนที่ 1'!D41)</f>
        <v/>
      </c>
      <c r="E41" s="1" t="str">
        <f>IF('คะแนนภาคเรียนที่ 1'!E41="","",'คะแนนภาคเรียนที่ 1'!E41)</f>
        <v/>
      </c>
      <c r="F41" s="1" t="str">
        <f>IF('คะแนนภาคเรียนที่ 1'!F41="","",'คะแนนภาคเรียนที่ 1'!F41)</f>
        <v/>
      </c>
      <c r="G41" s="1" t="str">
        <f>IF('คะแนนภาคเรียนที่ 1'!G41="","",'คะแนนภาคเรียนที่ 1'!G41)</f>
        <v/>
      </c>
      <c r="H41" s="1" t="str">
        <f>IF('คะแนนภาคเรียนที่ 1'!H41="","",'คะแนนภาคเรียนที่ 1'!H41)</f>
        <v/>
      </c>
      <c r="I41" s="1" t="str">
        <f>IF('คะแนนภาคเรียนที่ 1'!I41="","",'คะแนนภาคเรียนที่ 1'!I41)</f>
        <v/>
      </c>
      <c r="J41" s="1" t="str">
        <f>IF('คะแนนภาคเรียนที่ 1'!J41="","",'คะแนนภาคเรียนที่ 1'!J41)</f>
        <v/>
      </c>
      <c r="K41" s="1" t="str">
        <f>IF('คะแนนภาคเรียนที่ 1'!K41="","",'คะแนนภาคเรียนที่ 1'!K41)</f>
        <v/>
      </c>
      <c r="L41" s="1" t="str">
        <f>IF('คะแนนภาคเรียนที่ 1'!L41="","",'คะแนนภาคเรียนที่ 1'!L41)</f>
        <v/>
      </c>
      <c r="M41" s="1" t="str">
        <f>IF('คะแนนภาคเรียนที่ 1'!M41="","",'คะแนนภาคเรียนที่ 1'!M41)</f>
        <v/>
      </c>
      <c r="N41" s="1" t="str">
        <f>IF('คะแนนภาคเรียนที่ 1'!N41="","",'คะแนนภาคเรียนที่ 1'!N41)</f>
        <v/>
      </c>
      <c r="O41" s="1" t="str">
        <f>IF('คะแนนภาคเรียนที่ 1'!O41="","",'คะแนนภาคเรียนที่ 1'!O41)</f>
        <v/>
      </c>
      <c r="P41" s="1" t="str">
        <f>IF('คะแนนภาคเรียนที่ 1'!P41="","",'คะแนนภาคเรียนที่ 1'!P41)</f>
        <v/>
      </c>
      <c r="Q41" s="4" t="str">
        <f t="shared" si="0"/>
        <v/>
      </c>
      <c r="R41" s="43" t="str">
        <f t="shared" si="1"/>
        <v/>
      </c>
    </row>
    <row r="42" spans="1:18" x14ac:dyDescent="0.25">
      <c r="A42" s="1">
        <f>'คะแนนภาคเรียนที่ 1'!A42</f>
        <v>35</v>
      </c>
      <c r="B42" s="1" t="str">
        <f>IF('คะแนนภาคเรียนที่ 1'!B42="","",'คะแนนภาคเรียนที่ 1'!B42)</f>
        <v/>
      </c>
      <c r="C42" s="1" t="str">
        <f>IF('คะแนนภาคเรียนที่ 1'!C42="","",'คะแนนภาคเรียนที่ 1'!C42)</f>
        <v/>
      </c>
      <c r="D42" s="1" t="str">
        <f>IF('คะแนนภาคเรียนที่ 1'!D42="","",'คะแนนภาคเรียนที่ 1'!D42)</f>
        <v/>
      </c>
      <c r="E42" s="1" t="str">
        <f>IF('คะแนนภาคเรียนที่ 1'!E42="","",'คะแนนภาคเรียนที่ 1'!E42)</f>
        <v/>
      </c>
      <c r="F42" s="1" t="str">
        <f>IF('คะแนนภาคเรียนที่ 1'!F42="","",'คะแนนภาคเรียนที่ 1'!F42)</f>
        <v/>
      </c>
      <c r="G42" s="1" t="str">
        <f>IF('คะแนนภาคเรียนที่ 1'!G42="","",'คะแนนภาคเรียนที่ 1'!G42)</f>
        <v/>
      </c>
      <c r="H42" s="1" t="str">
        <f>IF('คะแนนภาคเรียนที่ 1'!H42="","",'คะแนนภาคเรียนที่ 1'!H42)</f>
        <v/>
      </c>
      <c r="I42" s="1" t="str">
        <f>IF('คะแนนภาคเรียนที่ 1'!I42="","",'คะแนนภาคเรียนที่ 1'!I42)</f>
        <v/>
      </c>
      <c r="J42" s="1" t="str">
        <f>IF('คะแนนภาคเรียนที่ 1'!J42="","",'คะแนนภาคเรียนที่ 1'!J42)</f>
        <v/>
      </c>
      <c r="K42" s="1" t="str">
        <f>IF('คะแนนภาคเรียนที่ 1'!K42="","",'คะแนนภาคเรียนที่ 1'!K42)</f>
        <v/>
      </c>
      <c r="L42" s="1" t="str">
        <f>IF('คะแนนภาคเรียนที่ 1'!L42="","",'คะแนนภาคเรียนที่ 1'!L42)</f>
        <v/>
      </c>
      <c r="M42" s="1" t="str">
        <f>IF('คะแนนภาคเรียนที่ 1'!M42="","",'คะแนนภาคเรียนที่ 1'!M42)</f>
        <v/>
      </c>
      <c r="N42" s="1" t="str">
        <f>IF('คะแนนภาคเรียนที่ 1'!N42="","",'คะแนนภาคเรียนที่ 1'!N42)</f>
        <v/>
      </c>
      <c r="O42" s="1" t="str">
        <f>IF('คะแนนภาคเรียนที่ 1'!O42="","",'คะแนนภาคเรียนที่ 1'!O42)</f>
        <v/>
      </c>
      <c r="P42" s="1" t="str">
        <f>IF('คะแนนภาคเรียนที่ 1'!P42="","",'คะแนนภาคเรียนที่ 1'!P42)</f>
        <v/>
      </c>
      <c r="Q42" s="4" t="str">
        <f t="shared" si="0"/>
        <v/>
      </c>
      <c r="R42" s="43" t="str">
        <f t="shared" si="1"/>
        <v/>
      </c>
    </row>
    <row r="43" spans="1:18" x14ac:dyDescent="0.25">
      <c r="A43" s="1">
        <f>'คะแนนภาคเรียนที่ 1'!A43</f>
        <v>36</v>
      </c>
      <c r="B43" s="1" t="str">
        <f>IF('คะแนนภาคเรียนที่ 1'!B43="","",'คะแนนภาคเรียนที่ 1'!B43)</f>
        <v/>
      </c>
      <c r="C43" s="1" t="str">
        <f>IF('คะแนนภาคเรียนที่ 1'!C43="","",'คะแนนภาคเรียนที่ 1'!C43)</f>
        <v/>
      </c>
      <c r="D43" s="1" t="str">
        <f>IF('คะแนนภาคเรียนที่ 1'!D43="","",'คะแนนภาคเรียนที่ 1'!D43)</f>
        <v/>
      </c>
      <c r="E43" s="1" t="str">
        <f>IF('คะแนนภาคเรียนที่ 1'!E43="","",'คะแนนภาคเรียนที่ 1'!E43)</f>
        <v/>
      </c>
      <c r="F43" s="1" t="str">
        <f>IF('คะแนนภาคเรียนที่ 1'!F43="","",'คะแนนภาคเรียนที่ 1'!F43)</f>
        <v/>
      </c>
      <c r="G43" s="1" t="str">
        <f>IF('คะแนนภาคเรียนที่ 1'!G43="","",'คะแนนภาคเรียนที่ 1'!G43)</f>
        <v/>
      </c>
      <c r="H43" s="1" t="str">
        <f>IF('คะแนนภาคเรียนที่ 1'!H43="","",'คะแนนภาคเรียนที่ 1'!H43)</f>
        <v/>
      </c>
      <c r="I43" s="1" t="str">
        <f>IF('คะแนนภาคเรียนที่ 1'!I43="","",'คะแนนภาคเรียนที่ 1'!I43)</f>
        <v/>
      </c>
      <c r="J43" s="1" t="str">
        <f>IF('คะแนนภาคเรียนที่ 1'!J43="","",'คะแนนภาคเรียนที่ 1'!J43)</f>
        <v/>
      </c>
      <c r="K43" s="1" t="str">
        <f>IF('คะแนนภาคเรียนที่ 1'!K43="","",'คะแนนภาคเรียนที่ 1'!K43)</f>
        <v/>
      </c>
      <c r="L43" s="1" t="str">
        <f>IF('คะแนนภาคเรียนที่ 1'!L43="","",'คะแนนภาคเรียนที่ 1'!L43)</f>
        <v/>
      </c>
      <c r="M43" s="1" t="str">
        <f>IF('คะแนนภาคเรียนที่ 1'!M43="","",'คะแนนภาคเรียนที่ 1'!M43)</f>
        <v/>
      </c>
      <c r="N43" s="1" t="str">
        <f>IF('คะแนนภาคเรียนที่ 1'!N43="","",'คะแนนภาคเรียนที่ 1'!N43)</f>
        <v/>
      </c>
      <c r="O43" s="1" t="str">
        <f>IF('คะแนนภาคเรียนที่ 1'!O43="","",'คะแนนภาคเรียนที่ 1'!O43)</f>
        <v/>
      </c>
      <c r="P43" s="1" t="str">
        <f>IF('คะแนนภาคเรียนที่ 1'!P43="","",'คะแนนภาคเรียนที่ 1'!P43)</f>
        <v/>
      </c>
      <c r="Q43" s="4" t="str">
        <f t="shared" si="0"/>
        <v/>
      </c>
      <c r="R43" s="43" t="str">
        <f t="shared" si="1"/>
        <v/>
      </c>
    </row>
    <row r="44" spans="1:18" x14ac:dyDescent="0.25">
      <c r="A44" s="1">
        <f>'คะแนนภาคเรียนที่ 1'!A44</f>
        <v>37</v>
      </c>
      <c r="B44" s="1" t="str">
        <f>IF('คะแนนภาคเรียนที่ 1'!B44="","",'คะแนนภาคเรียนที่ 1'!B44)</f>
        <v/>
      </c>
      <c r="C44" s="1" t="str">
        <f>IF('คะแนนภาคเรียนที่ 1'!C44="","",'คะแนนภาคเรียนที่ 1'!C44)</f>
        <v/>
      </c>
      <c r="D44" s="1" t="str">
        <f>IF('คะแนนภาคเรียนที่ 1'!D44="","",'คะแนนภาคเรียนที่ 1'!D44)</f>
        <v/>
      </c>
      <c r="E44" s="1" t="str">
        <f>IF('คะแนนภาคเรียนที่ 1'!E44="","",'คะแนนภาคเรียนที่ 1'!E44)</f>
        <v/>
      </c>
      <c r="F44" s="1" t="str">
        <f>IF('คะแนนภาคเรียนที่ 1'!F44="","",'คะแนนภาคเรียนที่ 1'!F44)</f>
        <v/>
      </c>
      <c r="G44" s="1" t="str">
        <f>IF('คะแนนภาคเรียนที่ 1'!G44="","",'คะแนนภาคเรียนที่ 1'!G44)</f>
        <v/>
      </c>
      <c r="H44" s="1" t="str">
        <f>IF('คะแนนภาคเรียนที่ 1'!H44="","",'คะแนนภาคเรียนที่ 1'!H44)</f>
        <v/>
      </c>
      <c r="I44" s="1" t="str">
        <f>IF('คะแนนภาคเรียนที่ 1'!I44="","",'คะแนนภาคเรียนที่ 1'!I44)</f>
        <v/>
      </c>
      <c r="J44" s="1" t="str">
        <f>IF('คะแนนภาคเรียนที่ 1'!J44="","",'คะแนนภาคเรียนที่ 1'!J44)</f>
        <v/>
      </c>
      <c r="K44" s="1" t="str">
        <f>IF('คะแนนภาคเรียนที่ 1'!K44="","",'คะแนนภาคเรียนที่ 1'!K44)</f>
        <v/>
      </c>
      <c r="L44" s="1" t="str">
        <f>IF('คะแนนภาคเรียนที่ 1'!L44="","",'คะแนนภาคเรียนที่ 1'!L44)</f>
        <v/>
      </c>
      <c r="M44" s="1" t="str">
        <f>IF('คะแนนภาคเรียนที่ 1'!M44="","",'คะแนนภาคเรียนที่ 1'!M44)</f>
        <v/>
      </c>
      <c r="N44" s="1" t="str">
        <f>IF('คะแนนภาคเรียนที่ 1'!N44="","",'คะแนนภาคเรียนที่ 1'!N44)</f>
        <v/>
      </c>
      <c r="O44" s="1" t="str">
        <f>IF('คะแนนภาคเรียนที่ 1'!O44="","",'คะแนนภาคเรียนที่ 1'!O44)</f>
        <v/>
      </c>
      <c r="P44" s="1" t="str">
        <f>IF('คะแนนภาคเรียนที่ 1'!P44="","",'คะแนนภาคเรียนที่ 1'!P44)</f>
        <v/>
      </c>
      <c r="Q44" s="4" t="str">
        <f t="shared" si="0"/>
        <v/>
      </c>
      <c r="R44" s="43" t="str">
        <f t="shared" si="1"/>
        <v/>
      </c>
    </row>
    <row r="45" spans="1:18" x14ac:dyDescent="0.25">
      <c r="A45" s="1">
        <f>'คะแนนภาคเรียนที่ 1'!A45</f>
        <v>38</v>
      </c>
      <c r="B45" s="1" t="str">
        <f>IF('คะแนนภาคเรียนที่ 1'!B45="","",'คะแนนภาคเรียนที่ 1'!B45)</f>
        <v/>
      </c>
      <c r="C45" s="1" t="str">
        <f>IF('คะแนนภาคเรียนที่ 1'!C45="","",'คะแนนภาคเรียนที่ 1'!C45)</f>
        <v/>
      </c>
      <c r="D45" s="1" t="str">
        <f>IF('คะแนนภาคเรียนที่ 1'!D45="","",'คะแนนภาคเรียนที่ 1'!D45)</f>
        <v/>
      </c>
      <c r="E45" s="1" t="str">
        <f>IF('คะแนนภาคเรียนที่ 1'!E45="","",'คะแนนภาคเรียนที่ 1'!E45)</f>
        <v/>
      </c>
      <c r="F45" s="1" t="str">
        <f>IF('คะแนนภาคเรียนที่ 1'!F45="","",'คะแนนภาคเรียนที่ 1'!F45)</f>
        <v/>
      </c>
      <c r="G45" s="1" t="str">
        <f>IF('คะแนนภาคเรียนที่ 1'!G45="","",'คะแนนภาคเรียนที่ 1'!G45)</f>
        <v/>
      </c>
      <c r="H45" s="1" t="str">
        <f>IF('คะแนนภาคเรียนที่ 1'!H45="","",'คะแนนภาคเรียนที่ 1'!H45)</f>
        <v/>
      </c>
      <c r="I45" s="1" t="str">
        <f>IF('คะแนนภาคเรียนที่ 1'!I45="","",'คะแนนภาคเรียนที่ 1'!I45)</f>
        <v/>
      </c>
      <c r="J45" s="1" t="str">
        <f>IF('คะแนนภาคเรียนที่ 1'!J45="","",'คะแนนภาคเรียนที่ 1'!J45)</f>
        <v/>
      </c>
      <c r="K45" s="1" t="str">
        <f>IF('คะแนนภาคเรียนที่ 1'!K45="","",'คะแนนภาคเรียนที่ 1'!K45)</f>
        <v/>
      </c>
      <c r="L45" s="1" t="str">
        <f>IF('คะแนนภาคเรียนที่ 1'!L45="","",'คะแนนภาคเรียนที่ 1'!L45)</f>
        <v/>
      </c>
      <c r="M45" s="1" t="str">
        <f>IF('คะแนนภาคเรียนที่ 1'!M45="","",'คะแนนภาคเรียนที่ 1'!M45)</f>
        <v/>
      </c>
      <c r="N45" s="1" t="str">
        <f>IF('คะแนนภาคเรียนที่ 1'!N45="","",'คะแนนภาคเรียนที่ 1'!N45)</f>
        <v/>
      </c>
      <c r="O45" s="1" t="str">
        <f>IF('คะแนนภาคเรียนที่ 1'!O45="","",'คะแนนภาคเรียนที่ 1'!O45)</f>
        <v/>
      </c>
      <c r="P45" s="1" t="str">
        <f>IF('คะแนนภาคเรียนที่ 1'!P45="","",'คะแนนภาคเรียนที่ 1'!P45)</f>
        <v/>
      </c>
      <c r="Q45" s="4" t="str">
        <f t="shared" si="0"/>
        <v/>
      </c>
      <c r="R45" s="43" t="str">
        <f t="shared" si="1"/>
        <v/>
      </c>
    </row>
    <row r="46" spans="1:18" x14ac:dyDescent="0.25">
      <c r="A46" s="1">
        <f>'คะแนนภาคเรียนที่ 1'!A46</f>
        <v>39</v>
      </c>
      <c r="B46" s="1" t="str">
        <f>IF('คะแนนภาคเรียนที่ 1'!B46="","",'คะแนนภาคเรียนที่ 1'!B46)</f>
        <v/>
      </c>
      <c r="C46" s="1" t="str">
        <f>IF('คะแนนภาคเรียนที่ 1'!C46="","",'คะแนนภาคเรียนที่ 1'!C46)</f>
        <v/>
      </c>
      <c r="D46" s="1" t="str">
        <f>IF('คะแนนภาคเรียนที่ 1'!D46="","",'คะแนนภาคเรียนที่ 1'!D46)</f>
        <v/>
      </c>
      <c r="E46" s="1" t="str">
        <f>IF('คะแนนภาคเรียนที่ 1'!E46="","",'คะแนนภาคเรียนที่ 1'!E46)</f>
        <v/>
      </c>
      <c r="F46" s="1" t="str">
        <f>IF('คะแนนภาคเรียนที่ 1'!F46="","",'คะแนนภาคเรียนที่ 1'!F46)</f>
        <v/>
      </c>
      <c r="G46" s="1" t="str">
        <f>IF('คะแนนภาคเรียนที่ 1'!G46="","",'คะแนนภาคเรียนที่ 1'!G46)</f>
        <v/>
      </c>
      <c r="H46" s="1" t="str">
        <f>IF('คะแนนภาคเรียนที่ 1'!H46="","",'คะแนนภาคเรียนที่ 1'!H46)</f>
        <v/>
      </c>
      <c r="I46" s="1" t="str">
        <f>IF('คะแนนภาคเรียนที่ 1'!I46="","",'คะแนนภาคเรียนที่ 1'!I46)</f>
        <v/>
      </c>
      <c r="J46" s="1" t="str">
        <f>IF('คะแนนภาคเรียนที่ 1'!J46="","",'คะแนนภาคเรียนที่ 1'!J46)</f>
        <v/>
      </c>
      <c r="K46" s="1" t="str">
        <f>IF('คะแนนภาคเรียนที่ 1'!K46="","",'คะแนนภาคเรียนที่ 1'!K46)</f>
        <v/>
      </c>
      <c r="L46" s="1" t="str">
        <f>IF('คะแนนภาคเรียนที่ 1'!L46="","",'คะแนนภาคเรียนที่ 1'!L46)</f>
        <v/>
      </c>
      <c r="M46" s="1" t="str">
        <f>IF('คะแนนภาคเรียนที่ 1'!M46="","",'คะแนนภาคเรียนที่ 1'!M46)</f>
        <v/>
      </c>
      <c r="N46" s="1" t="str">
        <f>IF('คะแนนภาคเรียนที่ 1'!N46="","",'คะแนนภาคเรียนที่ 1'!N46)</f>
        <v/>
      </c>
      <c r="O46" s="1" t="str">
        <f>IF('คะแนนภาคเรียนที่ 1'!O46="","",'คะแนนภาคเรียนที่ 1'!O46)</f>
        <v/>
      </c>
      <c r="P46" s="1" t="str">
        <f>IF('คะแนนภาคเรียนที่ 1'!P46="","",'คะแนนภาคเรียนที่ 1'!P46)</f>
        <v/>
      </c>
      <c r="Q46" s="4" t="str">
        <f t="shared" si="0"/>
        <v/>
      </c>
      <c r="R46" s="43" t="str">
        <f t="shared" si="1"/>
        <v/>
      </c>
    </row>
    <row r="47" spans="1:18" x14ac:dyDescent="0.25">
      <c r="A47" s="1">
        <f>'คะแนนภาคเรียนที่ 1'!A47</f>
        <v>40</v>
      </c>
      <c r="B47" s="1" t="str">
        <f>IF('คะแนนภาคเรียนที่ 1'!B47="","",'คะแนนภาคเรียนที่ 1'!B47)</f>
        <v/>
      </c>
      <c r="C47" s="1" t="str">
        <f>IF('คะแนนภาคเรียนที่ 1'!C47="","",'คะแนนภาคเรียนที่ 1'!C47)</f>
        <v/>
      </c>
      <c r="D47" s="1" t="str">
        <f>IF('คะแนนภาคเรียนที่ 1'!D47="","",'คะแนนภาคเรียนที่ 1'!D47)</f>
        <v/>
      </c>
      <c r="E47" s="1" t="str">
        <f>IF('คะแนนภาคเรียนที่ 1'!E47="","",'คะแนนภาคเรียนที่ 1'!E47)</f>
        <v/>
      </c>
      <c r="F47" s="1" t="str">
        <f>IF('คะแนนภาคเรียนที่ 1'!F47="","",'คะแนนภาคเรียนที่ 1'!F47)</f>
        <v/>
      </c>
      <c r="G47" s="1" t="str">
        <f>IF('คะแนนภาคเรียนที่ 1'!G47="","",'คะแนนภาคเรียนที่ 1'!G47)</f>
        <v/>
      </c>
      <c r="H47" s="1" t="str">
        <f>IF('คะแนนภาคเรียนที่ 1'!H47="","",'คะแนนภาคเรียนที่ 1'!H47)</f>
        <v/>
      </c>
      <c r="I47" s="1" t="str">
        <f>IF('คะแนนภาคเรียนที่ 1'!I47="","",'คะแนนภาคเรียนที่ 1'!I47)</f>
        <v/>
      </c>
      <c r="J47" s="1" t="str">
        <f>IF('คะแนนภาคเรียนที่ 1'!J47="","",'คะแนนภาคเรียนที่ 1'!J47)</f>
        <v/>
      </c>
      <c r="K47" s="1" t="str">
        <f>IF('คะแนนภาคเรียนที่ 1'!K47="","",'คะแนนภาคเรียนที่ 1'!K47)</f>
        <v/>
      </c>
      <c r="L47" s="1" t="str">
        <f>IF('คะแนนภาคเรียนที่ 1'!L47="","",'คะแนนภาคเรียนที่ 1'!L47)</f>
        <v/>
      </c>
      <c r="M47" s="1" t="str">
        <f>IF('คะแนนภาคเรียนที่ 1'!M47="","",'คะแนนภาคเรียนที่ 1'!M47)</f>
        <v/>
      </c>
      <c r="N47" s="1" t="str">
        <f>IF('คะแนนภาคเรียนที่ 1'!N47="","",'คะแนนภาคเรียนที่ 1'!N47)</f>
        <v/>
      </c>
      <c r="O47" s="1" t="str">
        <f>IF('คะแนนภาคเรียนที่ 1'!O47="","",'คะแนนภาคเรียนที่ 1'!O47)</f>
        <v/>
      </c>
      <c r="P47" s="1" t="str">
        <f>IF('คะแนนภาคเรียนที่ 1'!P47="","",'คะแนนภาคเรียนที่ 1'!P47)</f>
        <v/>
      </c>
      <c r="Q47" s="4" t="str">
        <f t="shared" si="0"/>
        <v/>
      </c>
      <c r="R47" s="43" t="str">
        <f t="shared" si="1"/>
        <v/>
      </c>
    </row>
    <row r="48" spans="1:18" x14ac:dyDescent="0.25">
      <c r="A48" s="1">
        <f>'คะแนนภาคเรียนที่ 1'!A48</f>
        <v>41</v>
      </c>
      <c r="B48" s="1" t="str">
        <f>IF('คะแนนภาคเรียนที่ 1'!B48="","",'คะแนนภาคเรียนที่ 1'!B48)</f>
        <v/>
      </c>
      <c r="C48" s="1" t="str">
        <f>IF('คะแนนภาคเรียนที่ 1'!C48="","",'คะแนนภาคเรียนที่ 1'!C48)</f>
        <v/>
      </c>
      <c r="D48" s="1" t="str">
        <f>IF('คะแนนภาคเรียนที่ 1'!D48="","",'คะแนนภาคเรียนที่ 1'!D48)</f>
        <v/>
      </c>
      <c r="E48" s="1" t="str">
        <f>IF('คะแนนภาคเรียนที่ 1'!E48="","",'คะแนนภาคเรียนที่ 1'!E48)</f>
        <v/>
      </c>
      <c r="F48" s="1" t="str">
        <f>IF('คะแนนภาคเรียนที่ 1'!F48="","",'คะแนนภาคเรียนที่ 1'!F48)</f>
        <v/>
      </c>
      <c r="G48" s="1" t="str">
        <f>IF('คะแนนภาคเรียนที่ 1'!G48="","",'คะแนนภาคเรียนที่ 1'!G48)</f>
        <v/>
      </c>
      <c r="H48" s="1" t="str">
        <f>IF('คะแนนภาคเรียนที่ 1'!H48="","",'คะแนนภาคเรียนที่ 1'!H48)</f>
        <v/>
      </c>
      <c r="I48" s="1" t="str">
        <f>IF('คะแนนภาคเรียนที่ 1'!I48="","",'คะแนนภาคเรียนที่ 1'!I48)</f>
        <v/>
      </c>
      <c r="J48" s="1" t="str">
        <f>IF('คะแนนภาคเรียนที่ 1'!J48="","",'คะแนนภาคเรียนที่ 1'!J48)</f>
        <v/>
      </c>
      <c r="K48" s="1" t="str">
        <f>IF('คะแนนภาคเรียนที่ 1'!K48="","",'คะแนนภาคเรียนที่ 1'!K48)</f>
        <v/>
      </c>
      <c r="L48" s="1" t="str">
        <f>IF('คะแนนภาคเรียนที่ 1'!L48="","",'คะแนนภาคเรียนที่ 1'!L48)</f>
        <v/>
      </c>
      <c r="M48" s="1" t="str">
        <f>IF('คะแนนภาคเรียนที่ 1'!M48="","",'คะแนนภาคเรียนที่ 1'!M48)</f>
        <v/>
      </c>
      <c r="N48" s="1" t="str">
        <f>IF('คะแนนภาคเรียนที่ 1'!N48="","",'คะแนนภาคเรียนที่ 1'!N48)</f>
        <v/>
      </c>
      <c r="O48" s="1" t="str">
        <f>IF('คะแนนภาคเรียนที่ 1'!O48="","",'คะแนนภาคเรียนที่ 1'!O48)</f>
        <v/>
      </c>
      <c r="P48" s="1" t="str">
        <f>IF('คะแนนภาคเรียนที่ 1'!P48="","",'คะแนนภาคเรียนที่ 1'!P48)</f>
        <v/>
      </c>
      <c r="Q48" s="4" t="str">
        <f t="shared" si="0"/>
        <v/>
      </c>
      <c r="R48" s="43" t="str">
        <f t="shared" si="1"/>
        <v/>
      </c>
    </row>
    <row r="49" spans="1:18" x14ac:dyDescent="0.25">
      <c r="A49" s="1">
        <f>'คะแนนภาคเรียนที่ 1'!A49</f>
        <v>42</v>
      </c>
      <c r="B49" s="1" t="str">
        <f>IF('คะแนนภาคเรียนที่ 1'!B49="","",'คะแนนภาคเรียนที่ 1'!B49)</f>
        <v/>
      </c>
      <c r="C49" s="1" t="str">
        <f>IF('คะแนนภาคเรียนที่ 1'!C49="","",'คะแนนภาคเรียนที่ 1'!C49)</f>
        <v/>
      </c>
      <c r="D49" s="1" t="str">
        <f>IF('คะแนนภาคเรียนที่ 1'!D49="","",'คะแนนภาคเรียนที่ 1'!D49)</f>
        <v/>
      </c>
      <c r="E49" s="1" t="str">
        <f>IF('คะแนนภาคเรียนที่ 1'!E49="","",'คะแนนภาคเรียนที่ 1'!E49)</f>
        <v/>
      </c>
      <c r="F49" s="1" t="str">
        <f>IF('คะแนนภาคเรียนที่ 1'!F49="","",'คะแนนภาคเรียนที่ 1'!F49)</f>
        <v/>
      </c>
      <c r="G49" s="1" t="str">
        <f>IF('คะแนนภาคเรียนที่ 1'!G49="","",'คะแนนภาคเรียนที่ 1'!G49)</f>
        <v/>
      </c>
      <c r="H49" s="1" t="str">
        <f>IF('คะแนนภาคเรียนที่ 1'!H49="","",'คะแนนภาคเรียนที่ 1'!H49)</f>
        <v/>
      </c>
      <c r="I49" s="1" t="str">
        <f>IF('คะแนนภาคเรียนที่ 1'!I49="","",'คะแนนภาคเรียนที่ 1'!I49)</f>
        <v/>
      </c>
      <c r="J49" s="1" t="str">
        <f>IF('คะแนนภาคเรียนที่ 1'!J49="","",'คะแนนภาคเรียนที่ 1'!J49)</f>
        <v/>
      </c>
      <c r="K49" s="1" t="str">
        <f>IF('คะแนนภาคเรียนที่ 1'!K49="","",'คะแนนภาคเรียนที่ 1'!K49)</f>
        <v/>
      </c>
      <c r="L49" s="1" t="str">
        <f>IF('คะแนนภาคเรียนที่ 1'!L49="","",'คะแนนภาคเรียนที่ 1'!L49)</f>
        <v/>
      </c>
      <c r="M49" s="1" t="str">
        <f>IF('คะแนนภาคเรียนที่ 1'!M49="","",'คะแนนภาคเรียนที่ 1'!M49)</f>
        <v/>
      </c>
      <c r="N49" s="1" t="str">
        <f>IF('คะแนนภาคเรียนที่ 1'!N49="","",'คะแนนภาคเรียนที่ 1'!N49)</f>
        <v/>
      </c>
      <c r="O49" s="1" t="str">
        <f>IF('คะแนนภาคเรียนที่ 1'!O49="","",'คะแนนภาคเรียนที่ 1'!O49)</f>
        <v/>
      </c>
      <c r="P49" s="1" t="str">
        <f>IF('คะแนนภาคเรียนที่ 1'!P49="","",'คะแนนภาคเรียนที่ 1'!P49)</f>
        <v/>
      </c>
      <c r="Q49" s="4" t="str">
        <f t="shared" si="0"/>
        <v/>
      </c>
      <c r="R49" s="43" t="str">
        <f t="shared" si="1"/>
        <v/>
      </c>
    </row>
    <row r="50" spans="1:18" x14ac:dyDescent="0.25">
      <c r="A50" s="1">
        <f>'คะแนนภาคเรียนที่ 1'!A50</f>
        <v>43</v>
      </c>
      <c r="B50" s="1" t="str">
        <f>IF('คะแนนภาคเรียนที่ 1'!B50="","",'คะแนนภาคเรียนที่ 1'!B50)</f>
        <v/>
      </c>
      <c r="C50" s="1" t="str">
        <f>IF('คะแนนภาคเรียนที่ 1'!C50="","",'คะแนนภาคเรียนที่ 1'!C50)</f>
        <v/>
      </c>
      <c r="D50" s="1" t="str">
        <f>IF('คะแนนภาคเรียนที่ 1'!D50="","",'คะแนนภาคเรียนที่ 1'!D50)</f>
        <v/>
      </c>
      <c r="E50" s="1" t="str">
        <f>IF('คะแนนภาคเรียนที่ 1'!E50="","",'คะแนนภาคเรียนที่ 1'!E50)</f>
        <v/>
      </c>
      <c r="F50" s="1" t="str">
        <f>IF('คะแนนภาคเรียนที่ 1'!F50="","",'คะแนนภาคเรียนที่ 1'!F50)</f>
        <v/>
      </c>
      <c r="G50" s="1" t="str">
        <f>IF('คะแนนภาคเรียนที่ 1'!G50="","",'คะแนนภาคเรียนที่ 1'!G50)</f>
        <v/>
      </c>
      <c r="H50" s="1" t="str">
        <f>IF('คะแนนภาคเรียนที่ 1'!H50="","",'คะแนนภาคเรียนที่ 1'!H50)</f>
        <v/>
      </c>
      <c r="I50" s="1" t="str">
        <f>IF('คะแนนภาคเรียนที่ 1'!I50="","",'คะแนนภาคเรียนที่ 1'!I50)</f>
        <v/>
      </c>
      <c r="J50" s="1" t="str">
        <f>IF('คะแนนภาคเรียนที่ 1'!J50="","",'คะแนนภาคเรียนที่ 1'!J50)</f>
        <v/>
      </c>
      <c r="K50" s="1" t="str">
        <f>IF('คะแนนภาคเรียนที่ 1'!K50="","",'คะแนนภาคเรียนที่ 1'!K50)</f>
        <v/>
      </c>
      <c r="L50" s="1" t="str">
        <f>IF('คะแนนภาคเรียนที่ 1'!L50="","",'คะแนนภาคเรียนที่ 1'!L50)</f>
        <v/>
      </c>
      <c r="M50" s="1" t="str">
        <f>IF('คะแนนภาคเรียนที่ 1'!M50="","",'คะแนนภาคเรียนที่ 1'!M50)</f>
        <v/>
      </c>
      <c r="N50" s="1" t="str">
        <f>IF('คะแนนภาคเรียนที่ 1'!N50="","",'คะแนนภาคเรียนที่ 1'!N50)</f>
        <v/>
      </c>
      <c r="O50" s="1" t="str">
        <f>IF('คะแนนภาคเรียนที่ 1'!O50="","",'คะแนนภาคเรียนที่ 1'!O50)</f>
        <v/>
      </c>
      <c r="P50" s="1" t="str">
        <f>IF('คะแนนภาคเรียนที่ 1'!P50="","",'คะแนนภาคเรียนที่ 1'!P50)</f>
        <v/>
      </c>
      <c r="Q50" s="4" t="str">
        <f t="shared" si="0"/>
        <v/>
      </c>
      <c r="R50" s="43" t="str">
        <f t="shared" si="1"/>
        <v/>
      </c>
    </row>
    <row r="51" spans="1:18" x14ac:dyDescent="0.25">
      <c r="A51" s="1">
        <f>'คะแนนภาคเรียนที่ 1'!A51</f>
        <v>44</v>
      </c>
      <c r="B51" s="1" t="str">
        <f>IF('คะแนนภาคเรียนที่ 1'!B51="","",'คะแนนภาคเรียนที่ 1'!B51)</f>
        <v/>
      </c>
      <c r="C51" s="1" t="str">
        <f>IF('คะแนนภาคเรียนที่ 1'!C51="","",'คะแนนภาคเรียนที่ 1'!C51)</f>
        <v/>
      </c>
      <c r="D51" s="1" t="str">
        <f>IF('คะแนนภาคเรียนที่ 1'!D51="","",'คะแนนภาคเรียนที่ 1'!D51)</f>
        <v/>
      </c>
      <c r="E51" s="1" t="str">
        <f>IF('คะแนนภาคเรียนที่ 1'!E51="","",'คะแนนภาคเรียนที่ 1'!E51)</f>
        <v/>
      </c>
      <c r="F51" s="1" t="str">
        <f>IF('คะแนนภาคเรียนที่ 1'!F51="","",'คะแนนภาคเรียนที่ 1'!F51)</f>
        <v/>
      </c>
      <c r="G51" s="1" t="str">
        <f>IF('คะแนนภาคเรียนที่ 1'!G51="","",'คะแนนภาคเรียนที่ 1'!G51)</f>
        <v/>
      </c>
      <c r="H51" s="1" t="str">
        <f>IF('คะแนนภาคเรียนที่ 1'!H51="","",'คะแนนภาคเรียนที่ 1'!H51)</f>
        <v/>
      </c>
      <c r="I51" s="1" t="str">
        <f>IF('คะแนนภาคเรียนที่ 1'!I51="","",'คะแนนภาคเรียนที่ 1'!I51)</f>
        <v/>
      </c>
      <c r="J51" s="1" t="str">
        <f>IF('คะแนนภาคเรียนที่ 1'!J51="","",'คะแนนภาคเรียนที่ 1'!J51)</f>
        <v/>
      </c>
      <c r="K51" s="1" t="str">
        <f>IF('คะแนนภาคเรียนที่ 1'!K51="","",'คะแนนภาคเรียนที่ 1'!K51)</f>
        <v/>
      </c>
      <c r="L51" s="1" t="str">
        <f>IF('คะแนนภาคเรียนที่ 1'!L51="","",'คะแนนภาคเรียนที่ 1'!L51)</f>
        <v/>
      </c>
      <c r="M51" s="1" t="str">
        <f>IF('คะแนนภาคเรียนที่ 1'!M51="","",'คะแนนภาคเรียนที่ 1'!M51)</f>
        <v/>
      </c>
      <c r="N51" s="1" t="str">
        <f>IF('คะแนนภาคเรียนที่ 1'!N51="","",'คะแนนภาคเรียนที่ 1'!N51)</f>
        <v/>
      </c>
      <c r="O51" s="1" t="str">
        <f>IF('คะแนนภาคเรียนที่ 1'!O51="","",'คะแนนภาคเรียนที่ 1'!O51)</f>
        <v/>
      </c>
      <c r="P51" s="1" t="str">
        <f>IF('คะแนนภาคเรียนที่ 1'!P51="","",'คะแนนภาคเรียนที่ 1'!P51)</f>
        <v/>
      </c>
      <c r="Q51" s="4" t="str">
        <f t="shared" si="0"/>
        <v/>
      </c>
      <c r="R51" s="43" t="str">
        <f t="shared" si="1"/>
        <v/>
      </c>
    </row>
    <row r="52" spans="1:18" x14ac:dyDescent="0.25">
      <c r="A52" s="1">
        <f>'คะแนนภาคเรียนที่ 1'!A52</f>
        <v>45</v>
      </c>
      <c r="B52" s="1" t="str">
        <f>IF('คะแนนภาคเรียนที่ 1'!B52="","",'คะแนนภาคเรียนที่ 1'!B52)</f>
        <v/>
      </c>
      <c r="C52" s="1" t="str">
        <f>IF('คะแนนภาคเรียนที่ 1'!C52="","",'คะแนนภาคเรียนที่ 1'!C52)</f>
        <v/>
      </c>
      <c r="D52" s="1" t="str">
        <f>IF('คะแนนภาคเรียนที่ 1'!D52="","",'คะแนนภาคเรียนที่ 1'!D52)</f>
        <v/>
      </c>
      <c r="E52" s="1" t="str">
        <f>IF('คะแนนภาคเรียนที่ 1'!E52="","",'คะแนนภาคเรียนที่ 1'!E52)</f>
        <v/>
      </c>
      <c r="F52" s="1" t="str">
        <f>IF('คะแนนภาคเรียนที่ 1'!F52="","",'คะแนนภาคเรียนที่ 1'!F52)</f>
        <v/>
      </c>
      <c r="G52" s="1" t="str">
        <f>IF('คะแนนภาคเรียนที่ 1'!G52="","",'คะแนนภาคเรียนที่ 1'!G52)</f>
        <v/>
      </c>
      <c r="H52" s="1" t="str">
        <f>IF('คะแนนภาคเรียนที่ 1'!H52="","",'คะแนนภาคเรียนที่ 1'!H52)</f>
        <v/>
      </c>
      <c r="I52" s="1" t="str">
        <f>IF('คะแนนภาคเรียนที่ 1'!I52="","",'คะแนนภาคเรียนที่ 1'!I52)</f>
        <v/>
      </c>
      <c r="J52" s="1" t="str">
        <f>IF('คะแนนภาคเรียนที่ 1'!J52="","",'คะแนนภาคเรียนที่ 1'!J52)</f>
        <v/>
      </c>
      <c r="K52" s="1" t="str">
        <f>IF('คะแนนภาคเรียนที่ 1'!K52="","",'คะแนนภาคเรียนที่ 1'!K52)</f>
        <v/>
      </c>
      <c r="L52" s="1" t="str">
        <f>IF('คะแนนภาคเรียนที่ 1'!L52="","",'คะแนนภาคเรียนที่ 1'!L52)</f>
        <v/>
      </c>
      <c r="M52" s="1" t="str">
        <f>IF('คะแนนภาคเรียนที่ 1'!M52="","",'คะแนนภาคเรียนที่ 1'!M52)</f>
        <v/>
      </c>
      <c r="N52" s="1" t="str">
        <f>IF('คะแนนภาคเรียนที่ 1'!N52="","",'คะแนนภาคเรียนที่ 1'!N52)</f>
        <v/>
      </c>
      <c r="O52" s="1" t="str">
        <f>IF('คะแนนภาคเรียนที่ 1'!O52="","",'คะแนนภาคเรียนที่ 1'!O52)</f>
        <v/>
      </c>
      <c r="P52" s="1" t="str">
        <f>IF('คะแนนภาคเรียนที่ 1'!P52="","",'คะแนนภาคเรียนที่ 1'!P52)</f>
        <v/>
      </c>
      <c r="Q52" s="4" t="str">
        <f t="shared" si="0"/>
        <v/>
      </c>
      <c r="R52" s="43" t="str">
        <f t="shared" si="1"/>
        <v/>
      </c>
    </row>
    <row r="53" spans="1:18" x14ac:dyDescent="0.25">
      <c r="A53" s="1">
        <f>'คะแนนภาคเรียนที่ 1'!A53</f>
        <v>46</v>
      </c>
      <c r="B53" s="1" t="str">
        <f>IF('คะแนนภาคเรียนที่ 1'!B53="","",'คะแนนภาคเรียนที่ 1'!B53)</f>
        <v/>
      </c>
      <c r="C53" s="1" t="str">
        <f>IF('คะแนนภาคเรียนที่ 1'!C53="","",'คะแนนภาคเรียนที่ 1'!C53)</f>
        <v/>
      </c>
      <c r="D53" s="1" t="str">
        <f>IF('คะแนนภาคเรียนที่ 1'!D53="","",'คะแนนภาคเรียนที่ 1'!D53)</f>
        <v/>
      </c>
      <c r="E53" s="1" t="str">
        <f>IF('คะแนนภาคเรียนที่ 1'!E53="","",'คะแนนภาคเรียนที่ 1'!E53)</f>
        <v/>
      </c>
      <c r="F53" s="1" t="str">
        <f>IF('คะแนนภาคเรียนที่ 1'!F53="","",'คะแนนภาคเรียนที่ 1'!F53)</f>
        <v/>
      </c>
      <c r="G53" s="1" t="str">
        <f>IF('คะแนนภาคเรียนที่ 1'!G53="","",'คะแนนภาคเรียนที่ 1'!G53)</f>
        <v/>
      </c>
      <c r="H53" s="1" t="str">
        <f>IF('คะแนนภาคเรียนที่ 1'!H53="","",'คะแนนภาคเรียนที่ 1'!H53)</f>
        <v/>
      </c>
      <c r="I53" s="1" t="str">
        <f>IF('คะแนนภาคเรียนที่ 1'!I53="","",'คะแนนภาคเรียนที่ 1'!I53)</f>
        <v/>
      </c>
      <c r="J53" s="1" t="str">
        <f>IF('คะแนนภาคเรียนที่ 1'!J53="","",'คะแนนภาคเรียนที่ 1'!J53)</f>
        <v/>
      </c>
      <c r="K53" s="1" t="str">
        <f>IF('คะแนนภาคเรียนที่ 1'!K53="","",'คะแนนภาคเรียนที่ 1'!K53)</f>
        <v/>
      </c>
      <c r="L53" s="1" t="str">
        <f>IF('คะแนนภาคเรียนที่ 1'!L53="","",'คะแนนภาคเรียนที่ 1'!L53)</f>
        <v/>
      </c>
      <c r="M53" s="1" t="str">
        <f>IF('คะแนนภาคเรียนที่ 1'!M53="","",'คะแนนภาคเรียนที่ 1'!M53)</f>
        <v/>
      </c>
      <c r="N53" s="1" t="str">
        <f>IF('คะแนนภาคเรียนที่ 1'!N53="","",'คะแนนภาคเรียนที่ 1'!N53)</f>
        <v/>
      </c>
      <c r="O53" s="1" t="str">
        <f>IF('คะแนนภาคเรียนที่ 1'!O53="","",'คะแนนภาคเรียนที่ 1'!O53)</f>
        <v/>
      </c>
      <c r="P53" s="1" t="str">
        <f>IF('คะแนนภาคเรียนที่ 1'!P53="","",'คะแนนภาคเรียนที่ 1'!P53)</f>
        <v/>
      </c>
      <c r="Q53" s="4" t="str">
        <f t="shared" si="0"/>
        <v/>
      </c>
      <c r="R53" s="43" t="str">
        <f t="shared" si="1"/>
        <v/>
      </c>
    </row>
    <row r="54" spans="1:18" x14ac:dyDescent="0.25">
      <c r="A54" s="1">
        <f>'คะแนนภาคเรียนที่ 1'!A54</f>
        <v>47</v>
      </c>
      <c r="B54" s="1" t="str">
        <f>IF('คะแนนภาคเรียนที่ 1'!B54="","",'คะแนนภาคเรียนที่ 1'!B54)</f>
        <v/>
      </c>
      <c r="C54" s="1" t="str">
        <f>IF('คะแนนภาคเรียนที่ 1'!C54="","",'คะแนนภาคเรียนที่ 1'!C54)</f>
        <v/>
      </c>
      <c r="D54" s="1" t="str">
        <f>IF('คะแนนภาคเรียนที่ 1'!D54="","",'คะแนนภาคเรียนที่ 1'!D54)</f>
        <v/>
      </c>
      <c r="E54" s="1" t="str">
        <f>IF('คะแนนภาคเรียนที่ 1'!E54="","",'คะแนนภาคเรียนที่ 1'!E54)</f>
        <v/>
      </c>
      <c r="F54" s="1" t="str">
        <f>IF('คะแนนภาคเรียนที่ 1'!F54="","",'คะแนนภาคเรียนที่ 1'!F54)</f>
        <v/>
      </c>
      <c r="G54" s="1" t="str">
        <f>IF('คะแนนภาคเรียนที่ 1'!G54="","",'คะแนนภาคเรียนที่ 1'!G54)</f>
        <v/>
      </c>
      <c r="H54" s="1" t="str">
        <f>IF('คะแนนภาคเรียนที่ 1'!H54="","",'คะแนนภาคเรียนที่ 1'!H54)</f>
        <v/>
      </c>
      <c r="I54" s="1" t="str">
        <f>IF('คะแนนภาคเรียนที่ 1'!I54="","",'คะแนนภาคเรียนที่ 1'!I54)</f>
        <v/>
      </c>
      <c r="J54" s="1" t="str">
        <f>IF('คะแนนภาคเรียนที่ 1'!J54="","",'คะแนนภาคเรียนที่ 1'!J54)</f>
        <v/>
      </c>
      <c r="K54" s="1" t="str">
        <f>IF('คะแนนภาคเรียนที่ 1'!K54="","",'คะแนนภาคเรียนที่ 1'!K54)</f>
        <v/>
      </c>
      <c r="L54" s="1" t="str">
        <f>IF('คะแนนภาคเรียนที่ 1'!L54="","",'คะแนนภาคเรียนที่ 1'!L54)</f>
        <v/>
      </c>
      <c r="M54" s="1" t="str">
        <f>IF('คะแนนภาคเรียนที่ 1'!M54="","",'คะแนนภาคเรียนที่ 1'!M54)</f>
        <v/>
      </c>
      <c r="N54" s="1" t="str">
        <f>IF('คะแนนภาคเรียนที่ 1'!N54="","",'คะแนนภาคเรียนที่ 1'!N54)</f>
        <v/>
      </c>
      <c r="O54" s="1" t="str">
        <f>IF('คะแนนภาคเรียนที่ 1'!O54="","",'คะแนนภาคเรียนที่ 1'!O54)</f>
        <v/>
      </c>
      <c r="P54" s="1" t="str">
        <f>IF('คะแนนภาคเรียนที่ 1'!P54="","",'คะแนนภาคเรียนที่ 1'!P54)</f>
        <v/>
      </c>
      <c r="Q54" s="4" t="str">
        <f t="shared" si="0"/>
        <v/>
      </c>
      <c r="R54" s="43" t="str">
        <f t="shared" si="1"/>
        <v/>
      </c>
    </row>
    <row r="55" spans="1:18" x14ac:dyDescent="0.25">
      <c r="A55" s="1">
        <f>'คะแนนภาคเรียนที่ 1'!A55</f>
        <v>48</v>
      </c>
      <c r="B55" s="1" t="str">
        <f>IF('คะแนนภาคเรียนที่ 1'!B55="","",'คะแนนภาคเรียนที่ 1'!B55)</f>
        <v/>
      </c>
      <c r="C55" s="1" t="str">
        <f>IF('คะแนนภาคเรียนที่ 1'!C55="","",'คะแนนภาคเรียนที่ 1'!C55)</f>
        <v/>
      </c>
      <c r="D55" s="1" t="str">
        <f>IF('คะแนนภาคเรียนที่ 1'!D55="","",'คะแนนภาคเรียนที่ 1'!D55)</f>
        <v/>
      </c>
      <c r="E55" s="1" t="str">
        <f>IF('คะแนนภาคเรียนที่ 1'!E55="","",'คะแนนภาคเรียนที่ 1'!E55)</f>
        <v/>
      </c>
      <c r="F55" s="1" t="str">
        <f>IF('คะแนนภาคเรียนที่ 1'!F55="","",'คะแนนภาคเรียนที่ 1'!F55)</f>
        <v/>
      </c>
      <c r="G55" s="1" t="str">
        <f>IF('คะแนนภาคเรียนที่ 1'!G55="","",'คะแนนภาคเรียนที่ 1'!G55)</f>
        <v/>
      </c>
      <c r="H55" s="1" t="str">
        <f>IF('คะแนนภาคเรียนที่ 1'!H55="","",'คะแนนภาคเรียนที่ 1'!H55)</f>
        <v/>
      </c>
      <c r="I55" s="1" t="str">
        <f>IF('คะแนนภาคเรียนที่ 1'!I55="","",'คะแนนภาคเรียนที่ 1'!I55)</f>
        <v/>
      </c>
      <c r="J55" s="1" t="str">
        <f>IF('คะแนนภาคเรียนที่ 1'!J55="","",'คะแนนภาคเรียนที่ 1'!J55)</f>
        <v/>
      </c>
      <c r="K55" s="1" t="str">
        <f>IF('คะแนนภาคเรียนที่ 1'!K55="","",'คะแนนภาคเรียนที่ 1'!K55)</f>
        <v/>
      </c>
      <c r="L55" s="1" t="str">
        <f>IF('คะแนนภาคเรียนที่ 1'!L55="","",'คะแนนภาคเรียนที่ 1'!L55)</f>
        <v/>
      </c>
      <c r="M55" s="1" t="str">
        <f>IF('คะแนนภาคเรียนที่ 1'!M55="","",'คะแนนภาคเรียนที่ 1'!M55)</f>
        <v/>
      </c>
      <c r="N55" s="1" t="str">
        <f>IF('คะแนนภาคเรียนที่ 1'!N55="","",'คะแนนภาคเรียนที่ 1'!N55)</f>
        <v/>
      </c>
      <c r="O55" s="1" t="str">
        <f>IF('คะแนนภาคเรียนที่ 1'!O55="","",'คะแนนภาคเรียนที่ 1'!O55)</f>
        <v/>
      </c>
      <c r="P55" s="1" t="str">
        <f>IF('คะแนนภาคเรียนที่ 1'!P55="","",'คะแนนภาคเรียนที่ 1'!P55)</f>
        <v/>
      </c>
      <c r="Q55" s="4" t="str">
        <f t="shared" si="0"/>
        <v/>
      </c>
      <c r="R55" s="43" t="str">
        <f t="shared" si="1"/>
        <v/>
      </c>
    </row>
    <row r="56" spans="1:18" x14ac:dyDescent="0.25">
      <c r="A56" s="1">
        <f>'คะแนนภาคเรียนที่ 1'!A56</f>
        <v>49</v>
      </c>
      <c r="B56" s="1" t="str">
        <f>IF('คะแนนภาคเรียนที่ 1'!B56="","",'คะแนนภาคเรียนที่ 1'!B56)</f>
        <v/>
      </c>
      <c r="C56" s="1" t="str">
        <f>IF('คะแนนภาคเรียนที่ 1'!C56="","",'คะแนนภาคเรียนที่ 1'!C56)</f>
        <v/>
      </c>
      <c r="D56" s="1" t="str">
        <f>IF('คะแนนภาคเรียนที่ 1'!D56="","",'คะแนนภาคเรียนที่ 1'!D56)</f>
        <v/>
      </c>
      <c r="E56" s="1" t="str">
        <f>IF('คะแนนภาคเรียนที่ 1'!E56="","",'คะแนนภาคเรียนที่ 1'!E56)</f>
        <v/>
      </c>
      <c r="F56" s="1" t="str">
        <f>IF('คะแนนภาคเรียนที่ 1'!F56="","",'คะแนนภาคเรียนที่ 1'!F56)</f>
        <v/>
      </c>
      <c r="G56" s="1" t="str">
        <f>IF('คะแนนภาคเรียนที่ 1'!G56="","",'คะแนนภาคเรียนที่ 1'!G56)</f>
        <v/>
      </c>
      <c r="H56" s="1" t="str">
        <f>IF('คะแนนภาคเรียนที่ 1'!H56="","",'คะแนนภาคเรียนที่ 1'!H56)</f>
        <v/>
      </c>
      <c r="I56" s="1" t="str">
        <f>IF('คะแนนภาคเรียนที่ 1'!I56="","",'คะแนนภาคเรียนที่ 1'!I56)</f>
        <v/>
      </c>
      <c r="J56" s="1" t="str">
        <f>IF('คะแนนภาคเรียนที่ 1'!J56="","",'คะแนนภาคเรียนที่ 1'!J56)</f>
        <v/>
      </c>
      <c r="K56" s="1" t="str">
        <f>IF('คะแนนภาคเรียนที่ 1'!K56="","",'คะแนนภาคเรียนที่ 1'!K56)</f>
        <v/>
      </c>
      <c r="L56" s="1" t="str">
        <f>IF('คะแนนภาคเรียนที่ 1'!L56="","",'คะแนนภาคเรียนที่ 1'!L56)</f>
        <v/>
      </c>
      <c r="M56" s="1" t="str">
        <f>IF('คะแนนภาคเรียนที่ 1'!M56="","",'คะแนนภาคเรียนที่ 1'!M56)</f>
        <v/>
      </c>
      <c r="N56" s="1" t="str">
        <f>IF('คะแนนภาคเรียนที่ 1'!N56="","",'คะแนนภาคเรียนที่ 1'!N56)</f>
        <v/>
      </c>
      <c r="O56" s="1" t="str">
        <f>IF('คะแนนภาคเรียนที่ 1'!O56="","",'คะแนนภาคเรียนที่ 1'!O56)</f>
        <v/>
      </c>
      <c r="P56" s="1" t="str">
        <f>IF('คะแนนภาคเรียนที่ 1'!P56="","",'คะแนนภาคเรียนที่ 1'!P56)</f>
        <v/>
      </c>
      <c r="Q56" s="4" t="str">
        <f t="shared" si="0"/>
        <v/>
      </c>
      <c r="R56" s="43" t="str">
        <f t="shared" si="1"/>
        <v/>
      </c>
    </row>
    <row r="57" spans="1:18" x14ac:dyDescent="0.25">
      <c r="A57" s="1">
        <f>'คะแนนภาคเรียนที่ 1'!A57</f>
        <v>50</v>
      </c>
      <c r="B57" s="1" t="str">
        <f>IF('คะแนนภาคเรียนที่ 1'!B57="","",'คะแนนภาคเรียนที่ 1'!B57)</f>
        <v/>
      </c>
      <c r="C57" s="1" t="str">
        <f>IF('คะแนนภาคเรียนที่ 1'!C57="","",'คะแนนภาคเรียนที่ 1'!C57)</f>
        <v/>
      </c>
      <c r="D57" s="1" t="str">
        <f>IF('คะแนนภาคเรียนที่ 1'!D57="","",'คะแนนภาคเรียนที่ 1'!D57)</f>
        <v/>
      </c>
      <c r="E57" s="1" t="str">
        <f>IF('คะแนนภาคเรียนที่ 1'!E57="","",'คะแนนภาคเรียนที่ 1'!E57)</f>
        <v/>
      </c>
      <c r="F57" s="1" t="str">
        <f>IF('คะแนนภาคเรียนที่ 1'!F57="","",'คะแนนภาคเรียนที่ 1'!F57)</f>
        <v/>
      </c>
      <c r="G57" s="1" t="str">
        <f>IF('คะแนนภาคเรียนที่ 1'!G57="","",'คะแนนภาคเรียนที่ 1'!G57)</f>
        <v/>
      </c>
      <c r="H57" s="1" t="str">
        <f>IF('คะแนนภาคเรียนที่ 1'!H57="","",'คะแนนภาคเรียนที่ 1'!H57)</f>
        <v/>
      </c>
      <c r="I57" s="1" t="str">
        <f>IF('คะแนนภาคเรียนที่ 1'!I57="","",'คะแนนภาคเรียนที่ 1'!I57)</f>
        <v/>
      </c>
      <c r="J57" s="1" t="str">
        <f>IF('คะแนนภาคเรียนที่ 1'!J57="","",'คะแนนภาคเรียนที่ 1'!J57)</f>
        <v/>
      </c>
      <c r="K57" s="1" t="str">
        <f>IF('คะแนนภาคเรียนที่ 1'!K57="","",'คะแนนภาคเรียนที่ 1'!K57)</f>
        <v/>
      </c>
      <c r="L57" s="1" t="str">
        <f>IF('คะแนนภาคเรียนที่ 1'!L57="","",'คะแนนภาคเรียนที่ 1'!L57)</f>
        <v/>
      </c>
      <c r="M57" s="1" t="str">
        <f>IF('คะแนนภาคเรียนที่ 1'!M57="","",'คะแนนภาคเรียนที่ 1'!M57)</f>
        <v/>
      </c>
      <c r="N57" s="1" t="str">
        <f>IF('คะแนนภาคเรียนที่ 1'!N57="","",'คะแนนภาคเรียนที่ 1'!N57)</f>
        <v/>
      </c>
      <c r="O57" s="1" t="str">
        <f>IF('คะแนนภาคเรียนที่ 1'!O57="","",'คะแนนภาคเรียนที่ 1'!O57)</f>
        <v/>
      </c>
      <c r="P57" s="1" t="str">
        <f>IF('คะแนนภาคเรียนที่ 1'!P57="","",'คะแนนภาคเรียนที่ 1'!P57)</f>
        <v/>
      </c>
      <c r="Q57" s="4" t="str">
        <f t="shared" si="0"/>
        <v/>
      </c>
      <c r="R57" s="43" t="str">
        <f t="shared" si="1"/>
        <v/>
      </c>
    </row>
    <row r="58" spans="1:18" x14ac:dyDescent="0.25">
      <c r="A58" s="1">
        <f>'คะแนนภาคเรียนที่ 1'!A58</f>
        <v>51</v>
      </c>
      <c r="B58" s="1" t="str">
        <f>IF('คะแนนภาคเรียนที่ 1'!B58="","",'คะแนนภาคเรียนที่ 1'!B58)</f>
        <v/>
      </c>
      <c r="C58" s="1" t="str">
        <f>IF('คะแนนภาคเรียนที่ 1'!C58="","",'คะแนนภาคเรียนที่ 1'!C58)</f>
        <v/>
      </c>
      <c r="D58" s="1" t="str">
        <f>IF('คะแนนภาคเรียนที่ 1'!D58="","",'คะแนนภาคเรียนที่ 1'!D58)</f>
        <v/>
      </c>
      <c r="E58" s="1" t="str">
        <f>IF('คะแนนภาคเรียนที่ 1'!E58="","",'คะแนนภาคเรียนที่ 1'!E58)</f>
        <v/>
      </c>
      <c r="F58" s="1" t="str">
        <f>IF('คะแนนภาคเรียนที่ 1'!F58="","",'คะแนนภาคเรียนที่ 1'!F58)</f>
        <v/>
      </c>
      <c r="G58" s="1" t="str">
        <f>IF('คะแนนภาคเรียนที่ 1'!G58="","",'คะแนนภาคเรียนที่ 1'!G58)</f>
        <v/>
      </c>
      <c r="H58" s="1" t="str">
        <f>IF('คะแนนภาคเรียนที่ 1'!H58="","",'คะแนนภาคเรียนที่ 1'!H58)</f>
        <v/>
      </c>
      <c r="I58" s="1" t="str">
        <f>IF('คะแนนภาคเรียนที่ 1'!I58="","",'คะแนนภาคเรียนที่ 1'!I58)</f>
        <v/>
      </c>
      <c r="J58" s="1" t="str">
        <f>IF('คะแนนภาคเรียนที่ 1'!J58="","",'คะแนนภาคเรียนที่ 1'!J58)</f>
        <v/>
      </c>
      <c r="K58" s="1" t="str">
        <f>IF('คะแนนภาคเรียนที่ 1'!K58="","",'คะแนนภาคเรียนที่ 1'!K58)</f>
        <v/>
      </c>
      <c r="L58" s="1" t="str">
        <f>IF('คะแนนภาคเรียนที่ 1'!L58="","",'คะแนนภาคเรียนที่ 1'!L58)</f>
        <v/>
      </c>
      <c r="M58" s="1" t="str">
        <f>IF('คะแนนภาคเรียนที่ 1'!M58="","",'คะแนนภาคเรียนที่ 1'!M58)</f>
        <v/>
      </c>
      <c r="N58" s="1" t="str">
        <f>IF('คะแนนภาคเรียนที่ 1'!N58="","",'คะแนนภาคเรียนที่ 1'!N58)</f>
        <v/>
      </c>
      <c r="O58" s="1" t="str">
        <f>IF('คะแนนภาคเรียนที่ 1'!O58="","",'คะแนนภาคเรียนที่ 1'!O58)</f>
        <v/>
      </c>
      <c r="P58" s="1" t="str">
        <f>IF('คะแนนภาคเรียนที่ 1'!P58="","",'คะแนนภาคเรียนที่ 1'!P58)</f>
        <v/>
      </c>
      <c r="Q58" s="4" t="str">
        <f t="shared" si="0"/>
        <v/>
      </c>
      <c r="R58" s="43" t="str">
        <f t="shared" si="1"/>
        <v/>
      </c>
    </row>
    <row r="59" spans="1:18" x14ac:dyDescent="0.25">
      <c r="A59" s="1">
        <f>'คะแนนภาคเรียนที่ 1'!A59</f>
        <v>52</v>
      </c>
      <c r="B59" s="1" t="str">
        <f>IF('คะแนนภาคเรียนที่ 1'!B59="","",'คะแนนภาคเรียนที่ 1'!B59)</f>
        <v/>
      </c>
      <c r="C59" s="1" t="str">
        <f>IF('คะแนนภาคเรียนที่ 1'!C59="","",'คะแนนภาคเรียนที่ 1'!C59)</f>
        <v/>
      </c>
      <c r="D59" s="1" t="str">
        <f>IF('คะแนนภาคเรียนที่ 1'!D59="","",'คะแนนภาคเรียนที่ 1'!D59)</f>
        <v/>
      </c>
      <c r="E59" s="1" t="str">
        <f>IF('คะแนนภาคเรียนที่ 1'!E59="","",'คะแนนภาคเรียนที่ 1'!E59)</f>
        <v/>
      </c>
      <c r="F59" s="1" t="str">
        <f>IF('คะแนนภาคเรียนที่ 1'!F59="","",'คะแนนภาคเรียนที่ 1'!F59)</f>
        <v/>
      </c>
      <c r="G59" s="1" t="str">
        <f>IF('คะแนนภาคเรียนที่ 1'!G59="","",'คะแนนภาคเรียนที่ 1'!G59)</f>
        <v/>
      </c>
      <c r="H59" s="1" t="str">
        <f>IF('คะแนนภาคเรียนที่ 1'!H59="","",'คะแนนภาคเรียนที่ 1'!H59)</f>
        <v/>
      </c>
      <c r="I59" s="1" t="str">
        <f>IF('คะแนนภาคเรียนที่ 1'!I59="","",'คะแนนภาคเรียนที่ 1'!I59)</f>
        <v/>
      </c>
      <c r="J59" s="1" t="str">
        <f>IF('คะแนนภาคเรียนที่ 1'!J59="","",'คะแนนภาคเรียนที่ 1'!J59)</f>
        <v/>
      </c>
      <c r="K59" s="1" t="str">
        <f>IF('คะแนนภาคเรียนที่ 1'!K59="","",'คะแนนภาคเรียนที่ 1'!K59)</f>
        <v/>
      </c>
      <c r="L59" s="1" t="str">
        <f>IF('คะแนนภาคเรียนที่ 1'!L59="","",'คะแนนภาคเรียนที่ 1'!L59)</f>
        <v/>
      </c>
      <c r="M59" s="1" t="str">
        <f>IF('คะแนนภาคเรียนที่ 1'!M59="","",'คะแนนภาคเรียนที่ 1'!M59)</f>
        <v/>
      </c>
      <c r="N59" s="1" t="str">
        <f>IF('คะแนนภาคเรียนที่ 1'!N59="","",'คะแนนภาคเรียนที่ 1'!N59)</f>
        <v/>
      </c>
      <c r="O59" s="1" t="str">
        <f>IF('คะแนนภาคเรียนที่ 1'!O59="","",'คะแนนภาคเรียนที่ 1'!O59)</f>
        <v/>
      </c>
      <c r="P59" s="1" t="str">
        <f>IF('คะแนนภาคเรียนที่ 1'!P59="","",'คะแนนภาคเรียนที่ 1'!P59)</f>
        <v/>
      </c>
      <c r="Q59" s="4" t="str">
        <f t="shared" si="0"/>
        <v/>
      </c>
      <c r="R59" s="43" t="str">
        <f t="shared" si="1"/>
        <v/>
      </c>
    </row>
    <row r="60" spans="1:18" x14ac:dyDescent="0.25">
      <c r="A60" s="1">
        <f>'คะแนนภาคเรียนที่ 1'!A60</f>
        <v>53</v>
      </c>
      <c r="B60" s="1" t="str">
        <f>IF('คะแนนภาคเรียนที่ 1'!B60="","",'คะแนนภาคเรียนที่ 1'!B60)</f>
        <v/>
      </c>
      <c r="C60" s="1" t="str">
        <f>IF('คะแนนภาคเรียนที่ 1'!C60="","",'คะแนนภาคเรียนที่ 1'!C60)</f>
        <v/>
      </c>
      <c r="D60" s="1" t="str">
        <f>IF('คะแนนภาคเรียนที่ 1'!D60="","",'คะแนนภาคเรียนที่ 1'!D60)</f>
        <v/>
      </c>
      <c r="E60" s="1" t="str">
        <f>IF('คะแนนภาคเรียนที่ 1'!E60="","",'คะแนนภาคเรียนที่ 1'!E60)</f>
        <v/>
      </c>
      <c r="F60" s="1" t="str">
        <f>IF('คะแนนภาคเรียนที่ 1'!F60="","",'คะแนนภาคเรียนที่ 1'!F60)</f>
        <v/>
      </c>
      <c r="G60" s="1" t="str">
        <f>IF('คะแนนภาคเรียนที่ 1'!G60="","",'คะแนนภาคเรียนที่ 1'!G60)</f>
        <v/>
      </c>
      <c r="H60" s="1" t="str">
        <f>IF('คะแนนภาคเรียนที่ 1'!H60="","",'คะแนนภาคเรียนที่ 1'!H60)</f>
        <v/>
      </c>
      <c r="I60" s="1" t="str">
        <f>IF('คะแนนภาคเรียนที่ 1'!I60="","",'คะแนนภาคเรียนที่ 1'!I60)</f>
        <v/>
      </c>
      <c r="J60" s="1" t="str">
        <f>IF('คะแนนภาคเรียนที่ 1'!J60="","",'คะแนนภาคเรียนที่ 1'!J60)</f>
        <v/>
      </c>
      <c r="K60" s="1" t="str">
        <f>IF('คะแนนภาคเรียนที่ 1'!K60="","",'คะแนนภาคเรียนที่ 1'!K60)</f>
        <v/>
      </c>
      <c r="L60" s="1" t="str">
        <f>IF('คะแนนภาคเรียนที่ 1'!L60="","",'คะแนนภาคเรียนที่ 1'!L60)</f>
        <v/>
      </c>
      <c r="M60" s="1" t="str">
        <f>IF('คะแนนภาคเรียนที่ 1'!M60="","",'คะแนนภาคเรียนที่ 1'!M60)</f>
        <v/>
      </c>
      <c r="N60" s="1" t="str">
        <f>IF('คะแนนภาคเรียนที่ 1'!N60="","",'คะแนนภาคเรียนที่ 1'!N60)</f>
        <v/>
      </c>
      <c r="O60" s="1" t="str">
        <f>IF('คะแนนภาคเรียนที่ 1'!O60="","",'คะแนนภาคเรียนที่ 1'!O60)</f>
        <v/>
      </c>
      <c r="P60" s="1" t="str">
        <f>IF('คะแนนภาคเรียนที่ 1'!P60="","",'คะแนนภาคเรียนที่ 1'!P60)</f>
        <v/>
      </c>
      <c r="Q60" s="4" t="str">
        <f t="shared" si="0"/>
        <v/>
      </c>
      <c r="R60" s="43" t="str">
        <f t="shared" si="1"/>
        <v/>
      </c>
    </row>
    <row r="61" spans="1:18" x14ac:dyDescent="0.25">
      <c r="A61" s="1">
        <f>'คะแนนภาคเรียนที่ 1'!A61</f>
        <v>54</v>
      </c>
      <c r="B61" s="1" t="str">
        <f>IF('คะแนนภาคเรียนที่ 1'!B61="","",'คะแนนภาคเรียนที่ 1'!B61)</f>
        <v/>
      </c>
      <c r="C61" s="1" t="str">
        <f>IF('คะแนนภาคเรียนที่ 1'!C61="","",'คะแนนภาคเรียนที่ 1'!C61)</f>
        <v/>
      </c>
      <c r="D61" s="1" t="str">
        <f>IF('คะแนนภาคเรียนที่ 1'!D61="","",'คะแนนภาคเรียนที่ 1'!D61)</f>
        <v/>
      </c>
      <c r="E61" s="1" t="str">
        <f>IF('คะแนนภาคเรียนที่ 1'!E61="","",'คะแนนภาคเรียนที่ 1'!E61)</f>
        <v/>
      </c>
      <c r="F61" s="1" t="str">
        <f>IF('คะแนนภาคเรียนที่ 1'!F61="","",'คะแนนภาคเรียนที่ 1'!F61)</f>
        <v/>
      </c>
      <c r="G61" s="1" t="str">
        <f>IF('คะแนนภาคเรียนที่ 1'!G61="","",'คะแนนภาคเรียนที่ 1'!G61)</f>
        <v/>
      </c>
      <c r="H61" s="1" t="str">
        <f>IF('คะแนนภาคเรียนที่ 1'!H61="","",'คะแนนภาคเรียนที่ 1'!H61)</f>
        <v/>
      </c>
      <c r="I61" s="1" t="str">
        <f>IF('คะแนนภาคเรียนที่ 1'!I61="","",'คะแนนภาคเรียนที่ 1'!I61)</f>
        <v/>
      </c>
      <c r="J61" s="1" t="str">
        <f>IF('คะแนนภาคเรียนที่ 1'!J61="","",'คะแนนภาคเรียนที่ 1'!J61)</f>
        <v/>
      </c>
      <c r="K61" s="1" t="str">
        <f>IF('คะแนนภาคเรียนที่ 1'!K61="","",'คะแนนภาคเรียนที่ 1'!K61)</f>
        <v/>
      </c>
      <c r="L61" s="1" t="str">
        <f>IF('คะแนนภาคเรียนที่ 1'!L61="","",'คะแนนภาคเรียนที่ 1'!L61)</f>
        <v/>
      </c>
      <c r="M61" s="1" t="str">
        <f>IF('คะแนนภาคเรียนที่ 1'!M61="","",'คะแนนภาคเรียนที่ 1'!M61)</f>
        <v/>
      </c>
      <c r="N61" s="1" t="str">
        <f>IF('คะแนนภาคเรียนที่ 1'!N61="","",'คะแนนภาคเรียนที่ 1'!N61)</f>
        <v/>
      </c>
      <c r="O61" s="1" t="str">
        <f>IF('คะแนนภาคเรียนที่ 1'!O61="","",'คะแนนภาคเรียนที่ 1'!O61)</f>
        <v/>
      </c>
      <c r="P61" s="1" t="str">
        <f>IF('คะแนนภาคเรียนที่ 1'!P61="","",'คะแนนภาคเรียนที่ 1'!P61)</f>
        <v/>
      </c>
      <c r="Q61" s="4" t="str">
        <f t="shared" si="0"/>
        <v/>
      </c>
      <c r="R61" s="43" t="str">
        <f t="shared" si="1"/>
        <v/>
      </c>
    </row>
    <row r="62" spans="1:18" x14ac:dyDescent="0.25">
      <c r="A62" s="1">
        <f>'คะแนนภาคเรียนที่ 1'!A62</f>
        <v>55</v>
      </c>
      <c r="B62" s="1" t="str">
        <f>IF('คะแนนภาคเรียนที่ 1'!B62="","",'คะแนนภาคเรียนที่ 1'!B62)</f>
        <v/>
      </c>
      <c r="C62" s="1" t="str">
        <f>IF('คะแนนภาคเรียนที่ 1'!C62="","",'คะแนนภาคเรียนที่ 1'!C62)</f>
        <v/>
      </c>
      <c r="D62" s="1" t="str">
        <f>IF('คะแนนภาคเรียนที่ 1'!D62="","",'คะแนนภาคเรียนที่ 1'!D62)</f>
        <v/>
      </c>
      <c r="E62" s="1" t="str">
        <f>IF('คะแนนภาคเรียนที่ 1'!E62="","",'คะแนนภาคเรียนที่ 1'!E62)</f>
        <v/>
      </c>
      <c r="F62" s="1" t="str">
        <f>IF('คะแนนภาคเรียนที่ 1'!F62="","",'คะแนนภาคเรียนที่ 1'!F62)</f>
        <v/>
      </c>
      <c r="G62" s="1" t="str">
        <f>IF('คะแนนภาคเรียนที่ 1'!G62="","",'คะแนนภาคเรียนที่ 1'!G62)</f>
        <v/>
      </c>
      <c r="H62" s="1" t="str">
        <f>IF('คะแนนภาคเรียนที่ 1'!H62="","",'คะแนนภาคเรียนที่ 1'!H62)</f>
        <v/>
      </c>
      <c r="I62" s="1" t="str">
        <f>IF('คะแนนภาคเรียนที่ 1'!I62="","",'คะแนนภาคเรียนที่ 1'!I62)</f>
        <v/>
      </c>
      <c r="J62" s="1" t="str">
        <f>IF('คะแนนภาคเรียนที่ 1'!J62="","",'คะแนนภาคเรียนที่ 1'!J62)</f>
        <v/>
      </c>
      <c r="K62" s="1" t="str">
        <f>IF('คะแนนภาคเรียนที่ 1'!K62="","",'คะแนนภาคเรียนที่ 1'!K62)</f>
        <v/>
      </c>
      <c r="L62" s="1" t="str">
        <f>IF('คะแนนภาคเรียนที่ 1'!L62="","",'คะแนนภาคเรียนที่ 1'!L62)</f>
        <v/>
      </c>
      <c r="M62" s="1" t="str">
        <f>IF('คะแนนภาคเรียนที่ 1'!M62="","",'คะแนนภาคเรียนที่ 1'!M62)</f>
        <v/>
      </c>
      <c r="N62" s="1" t="str">
        <f>IF('คะแนนภาคเรียนที่ 1'!N62="","",'คะแนนภาคเรียนที่ 1'!N62)</f>
        <v/>
      </c>
      <c r="O62" s="1" t="str">
        <f>IF('คะแนนภาคเรียนที่ 1'!O62="","",'คะแนนภาคเรียนที่ 1'!O62)</f>
        <v/>
      </c>
      <c r="P62" s="1" t="str">
        <f>IF('คะแนนภาคเรียนที่ 1'!P62="","",'คะแนนภาคเรียนที่ 1'!P62)</f>
        <v/>
      </c>
      <c r="Q62" s="4" t="str">
        <f t="shared" si="0"/>
        <v/>
      </c>
      <c r="R62" s="43" t="str">
        <f t="shared" si="1"/>
        <v/>
      </c>
    </row>
    <row r="63" spans="1:18" s="52" customFormat="1" x14ac:dyDescent="0.25">
      <c r="C63" s="46" t="s">
        <v>14</v>
      </c>
      <c r="D63" s="46">
        <f>SUM(D8:D62)</f>
        <v>0</v>
      </c>
      <c r="E63" s="46">
        <f t="shared" ref="E63:Q63" si="2">SUM(E8:E62)</f>
        <v>0</v>
      </c>
      <c r="F63" s="46">
        <f t="shared" si="2"/>
        <v>0</v>
      </c>
      <c r="G63" s="46">
        <f t="shared" si="2"/>
        <v>0</v>
      </c>
      <c r="H63" s="46">
        <f t="shared" si="2"/>
        <v>0</v>
      </c>
      <c r="I63" s="46">
        <f t="shared" si="2"/>
        <v>0</v>
      </c>
      <c r="J63" s="46">
        <f t="shared" si="2"/>
        <v>0</v>
      </c>
      <c r="K63" s="46">
        <f t="shared" si="2"/>
        <v>0</v>
      </c>
      <c r="L63" s="46">
        <f t="shared" si="2"/>
        <v>0</v>
      </c>
      <c r="M63" s="46">
        <f t="shared" si="2"/>
        <v>0</v>
      </c>
      <c r="N63" s="46">
        <f t="shared" si="2"/>
        <v>0</v>
      </c>
      <c r="O63" s="46">
        <f t="shared" si="2"/>
        <v>0</v>
      </c>
      <c r="P63" s="46"/>
      <c r="Q63" s="4">
        <f t="shared" si="2"/>
        <v>0</v>
      </c>
      <c r="R63" s="43"/>
    </row>
    <row r="64" spans="1:18" s="52" customFormat="1" x14ac:dyDescent="0.25">
      <c r="C64" s="49" t="s">
        <v>17</v>
      </c>
      <c r="D64" s="49" t="e">
        <f>AVERAGE(D8:D62)</f>
        <v>#DIV/0!</v>
      </c>
      <c r="E64" s="49" t="e">
        <f t="shared" ref="E64:Q64" si="3">AVERAGE(E8:E62)</f>
        <v>#DIV/0!</v>
      </c>
      <c r="F64" s="49" t="e">
        <f t="shared" si="3"/>
        <v>#DIV/0!</v>
      </c>
      <c r="G64" s="49" t="e">
        <f t="shared" si="3"/>
        <v>#DIV/0!</v>
      </c>
      <c r="H64" s="49" t="e">
        <f t="shared" si="3"/>
        <v>#DIV/0!</v>
      </c>
      <c r="I64" s="49" t="e">
        <f t="shared" si="3"/>
        <v>#DIV/0!</v>
      </c>
      <c r="J64" s="49" t="e">
        <f t="shared" si="3"/>
        <v>#DIV/0!</v>
      </c>
      <c r="K64" s="49" t="e">
        <f t="shared" si="3"/>
        <v>#DIV/0!</v>
      </c>
      <c r="L64" s="49" t="e">
        <f t="shared" si="3"/>
        <v>#DIV/0!</v>
      </c>
      <c r="M64" s="49" t="e">
        <f t="shared" si="3"/>
        <v>#DIV/0!</v>
      </c>
      <c r="N64" s="49" t="e">
        <f t="shared" si="3"/>
        <v>#DIV/0!</v>
      </c>
      <c r="O64" s="49" t="e">
        <f t="shared" si="3"/>
        <v>#DIV/0!</v>
      </c>
      <c r="P64" s="49"/>
      <c r="Q64" s="53" t="e">
        <f t="shared" si="3"/>
        <v>#DIV/0!</v>
      </c>
      <c r="R64" s="43" t="e">
        <f>IF(Q64="","",(Q64/$Q$7)*100)</f>
        <v>#DIV/0!</v>
      </c>
    </row>
    <row r="65" spans="3:18" s="52" customFormat="1" x14ac:dyDescent="0.25">
      <c r="C65" s="46" t="s">
        <v>124</v>
      </c>
      <c r="D65" s="46">
        <f>COUNTIF(D8:D62,"&gt;=35")</f>
        <v>0</v>
      </c>
      <c r="E65" s="46">
        <f t="shared" ref="E65:O65" si="4">COUNTIF(E8:E62,"&gt;=35")</f>
        <v>0</v>
      </c>
      <c r="F65" s="46">
        <f t="shared" si="4"/>
        <v>0</v>
      </c>
      <c r="G65" s="46">
        <f t="shared" si="4"/>
        <v>0</v>
      </c>
      <c r="H65" s="46">
        <f t="shared" si="4"/>
        <v>0</v>
      </c>
      <c r="I65" s="46">
        <f t="shared" si="4"/>
        <v>0</v>
      </c>
      <c r="J65" s="46">
        <f t="shared" si="4"/>
        <v>0</v>
      </c>
      <c r="K65" s="46">
        <f t="shared" si="4"/>
        <v>0</v>
      </c>
      <c r="L65" s="46">
        <f t="shared" si="4"/>
        <v>0</v>
      </c>
      <c r="M65" s="46">
        <f t="shared" si="4"/>
        <v>0</v>
      </c>
      <c r="N65" s="46">
        <f t="shared" si="4"/>
        <v>0</v>
      </c>
      <c r="O65" s="46">
        <f t="shared" si="4"/>
        <v>0</v>
      </c>
      <c r="P65" s="46"/>
      <c r="Q65" s="4">
        <f t="shared" ref="Q65:R65" si="5">COUNTIF(Q8:Q62,"&gt;=70")</f>
        <v>0</v>
      </c>
      <c r="R65" s="4">
        <f t="shared" si="5"/>
        <v>0</v>
      </c>
    </row>
    <row r="68" spans="3:18" x14ac:dyDescent="0.25">
      <c r="I68" s="5" t="s">
        <v>18</v>
      </c>
      <c r="J68" s="165"/>
      <c r="K68" s="165"/>
      <c r="L68" s="165"/>
      <c r="M68" s="165"/>
      <c r="N68" s="24" t="s">
        <v>21</v>
      </c>
    </row>
    <row r="69" spans="3:18" x14ac:dyDescent="0.25">
      <c r="I69" s="39" t="s">
        <v>19</v>
      </c>
      <c r="J69" s="165"/>
      <c r="K69" s="165"/>
      <c r="L69" s="165"/>
      <c r="M69" s="165"/>
      <c r="N69" s="24" t="s">
        <v>20</v>
      </c>
    </row>
    <row r="70" spans="3:18" x14ac:dyDescent="0.25">
      <c r="J70" s="24" t="s">
        <v>22</v>
      </c>
      <c r="K70" s="165"/>
      <c r="L70" s="165"/>
    </row>
  </sheetData>
  <sheetProtection algorithmName="SHA-512" hashValue="Dk8FrjY1IXXIJ1994Xus3fPwvWzPTsmc6qxPAucUGrqOmXhv5ztBKT6h79M9WoEjUoT9Z5q+fOoyLK+wOB+yKA==" saltValue="oeC3dktHs7kpmGtEqH4oWQ==" spinCount="100000" sheet="1" objects="1" scenarios="1"/>
  <mergeCells count="15">
    <mergeCell ref="A3:C3"/>
    <mergeCell ref="L3:M3"/>
    <mergeCell ref="F3:J3"/>
    <mergeCell ref="A2:F2"/>
    <mergeCell ref="A4:P4"/>
    <mergeCell ref="D3:E3"/>
    <mergeCell ref="N3:P3"/>
    <mergeCell ref="P2:R2"/>
    <mergeCell ref="J68:M68"/>
    <mergeCell ref="J69:M69"/>
    <mergeCell ref="K70:L70"/>
    <mergeCell ref="A5:A7"/>
    <mergeCell ref="B5:B7"/>
    <mergeCell ref="C5:C7"/>
    <mergeCell ref="D5:R5"/>
  </mergeCells>
  <pageMargins left="0.70866141732283472" right="0.70866141732283472" top="0.74803149606299213" bottom="0.74803149606299213" header="0.31496062992125984" footer="0.31496062992125984"/>
  <pageSetup paperSize="9" scale="44" orientation="portrait" horizontalDpi="4294967293" r:id="rId1"/>
  <rowBreaks count="1" manualBreakCount="1">
    <brk id="40" max="16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tabColor rgb="FFC00000"/>
    <pageSetUpPr fitToPage="1"/>
  </sheetPr>
  <dimension ref="A2:R70"/>
  <sheetViews>
    <sheetView view="pageBreakPreview" zoomScale="70" zoomScaleNormal="100" zoomScaleSheetLayoutView="70" workbookViewId="0">
      <selection activeCell="P8" sqref="P8"/>
    </sheetView>
  </sheetViews>
  <sheetFormatPr defaultColWidth="8.8984375" defaultRowHeight="18" x14ac:dyDescent="0.25"/>
  <cols>
    <col min="1" max="1" width="5.8984375" style="24" customWidth="1"/>
    <col min="2" max="2" width="8.19921875" style="24" customWidth="1"/>
    <col min="3" max="3" width="28.69921875" style="24" customWidth="1"/>
    <col min="4" max="4" width="9.19921875" style="24" customWidth="1"/>
    <col min="5" max="17" width="8.09765625" style="24" customWidth="1"/>
    <col min="18" max="18" width="11.19921875" style="24" bestFit="1" customWidth="1"/>
    <col min="19" max="16384" width="8.8984375" style="24"/>
  </cols>
  <sheetData>
    <row r="2" spans="1:18" ht="48.6" customHeight="1" x14ac:dyDescent="0.25">
      <c r="A2" s="169" t="s">
        <v>0</v>
      </c>
      <c r="B2" s="169"/>
      <c r="C2" s="169"/>
      <c r="D2" s="169"/>
      <c r="E2" s="169"/>
      <c r="F2" s="169"/>
      <c r="G2" s="19">
        <f>ข้อมูลพื้นฐาน!$O$12</f>
        <v>2567</v>
      </c>
      <c r="H2" s="19"/>
      <c r="I2" s="19"/>
      <c r="J2" s="19"/>
      <c r="K2" s="19"/>
      <c r="L2" s="19"/>
      <c r="M2" s="19"/>
      <c r="N2" s="19"/>
      <c r="O2" s="19"/>
      <c r="P2" s="172"/>
      <c r="Q2" s="172"/>
      <c r="R2" s="172"/>
    </row>
    <row r="3" spans="1:18" x14ac:dyDescent="0.25">
      <c r="A3" s="141" t="s">
        <v>95</v>
      </c>
      <c r="B3" s="141"/>
      <c r="C3" s="141"/>
      <c r="D3" s="141">
        <f>ข้อมูลพื้นฐาน!$H$12</f>
        <v>0</v>
      </c>
      <c r="E3" s="141"/>
      <c r="F3" s="141" t="str">
        <f>ข้อมูลพื้นฐาน!$H$5</f>
        <v>โรงเรียนอนุบาลนางรอง(สังขกฤษณ์อนุสรณ์)</v>
      </c>
      <c r="G3" s="141"/>
      <c r="H3" s="141"/>
      <c r="I3" s="141"/>
      <c r="J3" s="141"/>
      <c r="K3" s="23" t="s">
        <v>1</v>
      </c>
      <c r="L3" s="141" t="str">
        <f>ข้อมูลพื้นฐาน!$H$6</f>
        <v>บุรีรัมย์ เขต 3</v>
      </c>
      <c r="M3" s="141"/>
    </row>
    <row r="5" spans="1:18" ht="43.95" customHeight="1" x14ac:dyDescent="0.25">
      <c r="A5" s="162" t="s">
        <v>2</v>
      </c>
      <c r="B5" s="166" t="s">
        <v>3</v>
      </c>
      <c r="C5" s="162" t="s">
        <v>4</v>
      </c>
      <c r="D5" s="148" t="s">
        <v>101</v>
      </c>
      <c r="E5" s="148"/>
      <c r="F5" s="148"/>
      <c r="G5" s="148"/>
      <c r="H5" s="148"/>
      <c r="I5" s="148"/>
      <c r="J5" s="148"/>
      <c r="K5" s="148"/>
      <c r="L5" s="148"/>
      <c r="M5" s="148"/>
      <c r="N5" s="148"/>
      <c r="O5" s="148"/>
      <c r="P5" s="148"/>
      <c r="Q5" s="148"/>
      <c r="R5" s="148"/>
    </row>
    <row r="6" spans="1:18" ht="54" x14ac:dyDescent="0.25">
      <c r="A6" s="163"/>
      <c r="B6" s="167"/>
      <c r="C6" s="163"/>
      <c r="D6" s="3" t="s">
        <v>5</v>
      </c>
      <c r="E6" s="3" t="s">
        <v>6</v>
      </c>
      <c r="F6" s="3" t="s">
        <v>7</v>
      </c>
      <c r="G6" s="3" t="s">
        <v>8</v>
      </c>
      <c r="H6" s="3" t="s">
        <v>9</v>
      </c>
      <c r="I6" s="3" t="s">
        <v>10</v>
      </c>
      <c r="J6" s="3" t="s">
        <v>11</v>
      </c>
      <c r="K6" s="3" t="s">
        <v>12</v>
      </c>
      <c r="L6" s="3" t="s">
        <v>13</v>
      </c>
      <c r="M6" s="21" t="s">
        <v>16</v>
      </c>
      <c r="N6" s="22" t="s">
        <v>130</v>
      </c>
      <c r="O6" s="22"/>
      <c r="P6" s="22"/>
      <c r="Q6" s="4" t="s">
        <v>14</v>
      </c>
      <c r="R6" s="31" t="s">
        <v>134</v>
      </c>
    </row>
    <row r="7" spans="1:18" x14ac:dyDescent="0.25">
      <c r="A7" s="164"/>
      <c r="B7" s="168"/>
      <c r="C7" s="164"/>
      <c r="D7" s="3">
        <v>50</v>
      </c>
      <c r="E7" s="3">
        <v>50</v>
      </c>
      <c r="F7" s="3">
        <v>50</v>
      </c>
      <c r="G7" s="3">
        <v>50</v>
      </c>
      <c r="H7" s="3">
        <v>50</v>
      </c>
      <c r="I7" s="3">
        <v>50</v>
      </c>
      <c r="J7" s="3">
        <v>50</v>
      </c>
      <c r="K7" s="3">
        <v>50</v>
      </c>
      <c r="L7" s="3">
        <v>50</v>
      </c>
      <c r="M7" s="42">
        <v>50</v>
      </c>
      <c r="N7" s="42">
        <v>50</v>
      </c>
      <c r="O7" s="42"/>
      <c r="P7" s="42"/>
      <c r="Q7" s="4">
        <f>SUM(D7:P7)</f>
        <v>550</v>
      </c>
      <c r="R7" s="43">
        <f>IF(Q7="","",(Q7/$Q$7)*100)</f>
        <v>100</v>
      </c>
    </row>
    <row r="8" spans="1:18" ht="21" x14ac:dyDescent="0.25">
      <c r="A8" s="1">
        <f>'คะแนนภาคเรียนที่ 2'!A8</f>
        <v>1</v>
      </c>
      <c r="B8" s="1" t="str">
        <f>IF('คะแนนภาคเรียนที่ 1'!B8="","",'คะแนนภาคเรียนที่ 1'!B8)</f>
        <v/>
      </c>
      <c r="C8" s="1" t="str">
        <f>IF('คะแนนภาคเรียนที่ 1'!C8="","",'คะแนนภาคเรียนที่ 1'!C8)</f>
        <v/>
      </c>
      <c r="D8" s="1" t="str">
        <f>IF('คะแนนภาคเรียนที่ 2'!D8="","",'คะแนนภาคเรียนที่ 2'!D8)</f>
        <v/>
      </c>
      <c r="E8" s="1" t="str">
        <f>IF('คะแนนภาคเรียนที่ 2'!E8="","",'คะแนนภาคเรียนที่ 2'!E8)</f>
        <v/>
      </c>
      <c r="F8" s="1" t="str">
        <f>IF('คะแนนภาคเรียนที่ 2'!F8="","",'คะแนนภาคเรียนที่ 2'!F8)</f>
        <v/>
      </c>
      <c r="G8" s="1" t="str">
        <f>IF('คะแนนภาคเรียนที่ 2'!G8="","",'คะแนนภาคเรียนที่ 2'!G8)</f>
        <v/>
      </c>
      <c r="H8" s="1" t="str">
        <f>IF('คะแนนภาคเรียนที่ 2'!H8="","",'คะแนนภาคเรียนที่ 2'!H8)</f>
        <v/>
      </c>
      <c r="I8" s="1" t="str">
        <f>IF('คะแนนภาคเรียนที่ 2'!I8="","",'คะแนนภาคเรียนที่ 2'!I8)</f>
        <v/>
      </c>
      <c r="J8" s="1" t="str">
        <f>IF('คะแนนภาคเรียนที่ 2'!J8="","",'คะแนนภาคเรียนที่ 2'!J8)</f>
        <v/>
      </c>
      <c r="K8" s="1" t="str">
        <f>IF('คะแนนภาคเรียนที่ 2'!K8="","",'คะแนนภาคเรียนที่ 2'!K8)</f>
        <v/>
      </c>
      <c r="L8" s="1" t="str">
        <f>IF('คะแนนภาคเรียนที่ 2'!L8="","",'คะแนนภาคเรียนที่ 2'!L8)</f>
        <v/>
      </c>
      <c r="M8" s="1" t="str">
        <f>IF('คะแนนภาคเรียนที่ 2'!M8="","",'คะแนนภาคเรียนที่ 2'!M8)</f>
        <v/>
      </c>
      <c r="N8" s="1" t="str">
        <f>IF('คะแนนภาคเรียนที่ 2'!N8="","",'คะแนนภาคเรียนที่ 2'!N8)</f>
        <v/>
      </c>
      <c r="O8" s="1" t="str">
        <f>IF('คะแนนภาคเรียนที่ 2'!O8="","",'คะแนนภาคเรียนที่ 2'!O8)</f>
        <v/>
      </c>
      <c r="P8" s="1" t="str">
        <f>IF('คะแนนภาคเรียนที่ 2'!P8="","",'คะแนนภาคเรียนที่ 2'!P8)</f>
        <v/>
      </c>
      <c r="Q8" s="4" t="str">
        <f>IF(D8="","",SUM(D8:P8))</f>
        <v/>
      </c>
      <c r="R8" s="43" t="str">
        <f>IF(Q8="","",(Q8/$Q$7)*100)</f>
        <v/>
      </c>
    </row>
    <row r="9" spans="1:18" ht="21" x14ac:dyDescent="0.25">
      <c r="A9" s="1">
        <f>'คะแนนภาคเรียนที่ 2'!A9</f>
        <v>2</v>
      </c>
      <c r="B9" s="1" t="str">
        <f>IF('คะแนนภาคเรียนที่ 1'!B9="","",'คะแนนภาคเรียนที่ 1'!B9)</f>
        <v/>
      </c>
      <c r="C9" s="1" t="str">
        <f>IF('คะแนนภาคเรียนที่ 1'!C9="","",'คะแนนภาคเรียนที่ 1'!C9)</f>
        <v/>
      </c>
      <c r="D9" s="1" t="str">
        <f>IF('คะแนนภาคเรียนที่ 2'!D9="","",'คะแนนภาคเรียนที่ 2'!D9)</f>
        <v/>
      </c>
      <c r="E9" s="1" t="str">
        <f>IF('คะแนนภาคเรียนที่ 2'!E9="","",'คะแนนภาคเรียนที่ 2'!E9)</f>
        <v/>
      </c>
      <c r="F9" s="1" t="str">
        <f>IF('คะแนนภาคเรียนที่ 2'!F9="","",'คะแนนภาคเรียนที่ 2'!F9)</f>
        <v/>
      </c>
      <c r="G9" s="1" t="str">
        <f>IF('คะแนนภาคเรียนที่ 2'!G9="","",'คะแนนภาคเรียนที่ 2'!G9)</f>
        <v/>
      </c>
      <c r="H9" s="1" t="str">
        <f>IF('คะแนนภาคเรียนที่ 2'!H9="","",'คะแนนภาคเรียนที่ 2'!H9)</f>
        <v/>
      </c>
      <c r="I9" s="1" t="str">
        <f>IF('คะแนนภาคเรียนที่ 2'!I9="","",'คะแนนภาคเรียนที่ 2'!I9)</f>
        <v/>
      </c>
      <c r="J9" s="1" t="str">
        <f>IF('คะแนนภาคเรียนที่ 2'!J9="","",'คะแนนภาคเรียนที่ 2'!J9)</f>
        <v/>
      </c>
      <c r="K9" s="1" t="str">
        <f>IF('คะแนนภาคเรียนที่ 2'!K9="","",'คะแนนภาคเรียนที่ 2'!K9)</f>
        <v/>
      </c>
      <c r="L9" s="1" t="str">
        <f>IF('คะแนนภาคเรียนที่ 2'!L9="","",'คะแนนภาคเรียนที่ 2'!L9)</f>
        <v/>
      </c>
      <c r="M9" s="1" t="str">
        <f>IF('คะแนนภาคเรียนที่ 2'!M9="","",'คะแนนภาคเรียนที่ 2'!M9)</f>
        <v/>
      </c>
      <c r="N9" s="1" t="str">
        <f>IF('คะแนนภาคเรียนที่ 2'!N9="","",'คะแนนภาคเรียนที่ 2'!N9)</f>
        <v/>
      </c>
      <c r="O9" s="1" t="str">
        <f>IF('คะแนนภาคเรียนที่ 2'!O9="","",'คะแนนภาคเรียนที่ 2'!O9)</f>
        <v/>
      </c>
      <c r="P9" s="1" t="str">
        <f>IF('คะแนนภาคเรียนที่ 2'!P9="","",'คะแนนภาคเรียนที่ 2'!P9)</f>
        <v/>
      </c>
      <c r="Q9" s="4" t="str">
        <f t="shared" ref="Q9:Q62" si="0">IF(D9="","",SUM(D9:P9))</f>
        <v/>
      </c>
      <c r="R9" s="43" t="str">
        <f t="shared" ref="R9:R62" si="1">IF(Q9="","",(Q9/$Q$7)*100)</f>
        <v/>
      </c>
    </row>
    <row r="10" spans="1:18" ht="21" x14ac:dyDescent="0.25">
      <c r="A10" s="1">
        <f>'คะแนนภาคเรียนที่ 2'!A10</f>
        <v>3</v>
      </c>
      <c r="B10" s="1" t="str">
        <f>IF('คะแนนภาคเรียนที่ 1'!B10="","",'คะแนนภาคเรียนที่ 1'!B10)</f>
        <v/>
      </c>
      <c r="C10" s="1" t="str">
        <f>IF('คะแนนภาคเรียนที่ 1'!C10="","",'คะแนนภาคเรียนที่ 1'!C10)</f>
        <v/>
      </c>
      <c r="D10" s="1" t="str">
        <f>IF('คะแนนภาคเรียนที่ 2'!D10="","",'คะแนนภาคเรียนที่ 2'!D10)</f>
        <v/>
      </c>
      <c r="E10" s="1" t="str">
        <f>IF('คะแนนภาคเรียนที่ 2'!E10="","",'คะแนนภาคเรียนที่ 2'!E10)</f>
        <v/>
      </c>
      <c r="F10" s="1" t="str">
        <f>IF('คะแนนภาคเรียนที่ 2'!F10="","",'คะแนนภาคเรียนที่ 2'!F10)</f>
        <v/>
      </c>
      <c r="G10" s="1" t="str">
        <f>IF('คะแนนภาคเรียนที่ 2'!G10="","",'คะแนนภาคเรียนที่ 2'!G10)</f>
        <v/>
      </c>
      <c r="H10" s="1" t="str">
        <f>IF('คะแนนภาคเรียนที่ 2'!H10="","",'คะแนนภาคเรียนที่ 2'!H10)</f>
        <v/>
      </c>
      <c r="I10" s="1" t="str">
        <f>IF('คะแนนภาคเรียนที่ 2'!I10="","",'คะแนนภาคเรียนที่ 2'!I10)</f>
        <v/>
      </c>
      <c r="J10" s="1" t="str">
        <f>IF('คะแนนภาคเรียนที่ 2'!J10="","",'คะแนนภาคเรียนที่ 2'!J10)</f>
        <v/>
      </c>
      <c r="K10" s="1" t="str">
        <f>IF('คะแนนภาคเรียนที่ 2'!K10="","",'คะแนนภาคเรียนที่ 2'!K10)</f>
        <v/>
      </c>
      <c r="L10" s="1" t="str">
        <f>IF('คะแนนภาคเรียนที่ 2'!L10="","",'คะแนนภาคเรียนที่ 2'!L10)</f>
        <v/>
      </c>
      <c r="M10" s="1" t="str">
        <f>IF('คะแนนภาคเรียนที่ 2'!M10="","",'คะแนนภาคเรียนที่ 2'!M10)</f>
        <v/>
      </c>
      <c r="N10" s="1" t="str">
        <f>IF('คะแนนภาคเรียนที่ 2'!N10="","",'คะแนนภาคเรียนที่ 2'!N10)</f>
        <v/>
      </c>
      <c r="O10" s="1" t="str">
        <f>IF('คะแนนภาคเรียนที่ 2'!O10="","",'คะแนนภาคเรียนที่ 2'!O10)</f>
        <v/>
      </c>
      <c r="P10" s="1" t="str">
        <f>IF('คะแนนภาคเรียนที่ 2'!P10="","",'คะแนนภาคเรียนที่ 2'!P10)</f>
        <v/>
      </c>
      <c r="Q10" s="4" t="str">
        <f t="shared" si="0"/>
        <v/>
      </c>
      <c r="R10" s="43" t="str">
        <f t="shared" si="1"/>
        <v/>
      </c>
    </row>
    <row r="11" spans="1:18" ht="21" x14ac:dyDescent="0.25">
      <c r="A11" s="1">
        <f>'คะแนนภาคเรียนที่ 2'!A11</f>
        <v>4</v>
      </c>
      <c r="B11" s="1" t="str">
        <f>IF('คะแนนภาคเรียนที่ 1'!B11="","",'คะแนนภาคเรียนที่ 1'!B11)</f>
        <v/>
      </c>
      <c r="C11" s="1" t="str">
        <f>IF('คะแนนภาคเรียนที่ 1'!C11="","",'คะแนนภาคเรียนที่ 1'!C11)</f>
        <v/>
      </c>
      <c r="D11" s="1" t="str">
        <f>IF('คะแนนภาคเรียนที่ 2'!D11="","",'คะแนนภาคเรียนที่ 2'!D11)</f>
        <v/>
      </c>
      <c r="E11" s="1" t="str">
        <f>IF('คะแนนภาคเรียนที่ 2'!E11="","",'คะแนนภาคเรียนที่ 2'!E11)</f>
        <v/>
      </c>
      <c r="F11" s="1" t="str">
        <f>IF('คะแนนภาคเรียนที่ 2'!F11="","",'คะแนนภาคเรียนที่ 2'!F11)</f>
        <v/>
      </c>
      <c r="G11" s="1" t="str">
        <f>IF('คะแนนภาคเรียนที่ 2'!G11="","",'คะแนนภาคเรียนที่ 2'!G11)</f>
        <v/>
      </c>
      <c r="H11" s="1" t="str">
        <f>IF('คะแนนภาคเรียนที่ 2'!H11="","",'คะแนนภาคเรียนที่ 2'!H11)</f>
        <v/>
      </c>
      <c r="I11" s="1" t="str">
        <f>IF('คะแนนภาคเรียนที่ 2'!I11="","",'คะแนนภาคเรียนที่ 2'!I11)</f>
        <v/>
      </c>
      <c r="J11" s="1" t="str">
        <f>IF('คะแนนภาคเรียนที่ 2'!J11="","",'คะแนนภาคเรียนที่ 2'!J11)</f>
        <v/>
      </c>
      <c r="K11" s="1" t="str">
        <f>IF('คะแนนภาคเรียนที่ 2'!K11="","",'คะแนนภาคเรียนที่ 2'!K11)</f>
        <v/>
      </c>
      <c r="L11" s="1" t="str">
        <f>IF('คะแนนภาคเรียนที่ 2'!L11="","",'คะแนนภาคเรียนที่ 2'!L11)</f>
        <v/>
      </c>
      <c r="M11" s="1" t="str">
        <f>IF('คะแนนภาคเรียนที่ 2'!M11="","",'คะแนนภาคเรียนที่ 2'!M11)</f>
        <v/>
      </c>
      <c r="N11" s="1" t="str">
        <f>IF('คะแนนภาคเรียนที่ 2'!N11="","",'คะแนนภาคเรียนที่ 2'!N11)</f>
        <v/>
      </c>
      <c r="O11" s="1" t="str">
        <f>IF('คะแนนภาคเรียนที่ 2'!O11="","",'คะแนนภาคเรียนที่ 2'!O11)</f>
        <v/>
      </c>
      <c r="P11" s="1" t="str">
        <f>IF('คะแนนภาคเรียนที่ 2'!P11="","",'คะแนนภาคเรียนที่ 2'!P11)</f>
        <v/>
      </c>
      <c r="Q11" s="4" t="str">
        <f t="shared" si="0"/>
        <v/>
      </c>
      <c r="R11" s="43" t="str">
        <f t="shared" si="1"/>
        <v/>
      </c>
    </row>
    <row r="12" spans="1:18" ht="21" x14ac:dyDescent="0.25">
      <c r="A12" s="1">
        <f>'คะแนนภาคเรียนที่ 2'!A12</f>
        <v>5</v>
      </c>
      <c r="B12" s="1" t="str">
        <f>IF('คะแนนภาคเรียนที่ 1'!B12="","",'คะแนนภาคเรียนที่ 1'!B12)</f>
        <v/>
      </c>
      <c r="C12" s="1" t="str">
        <f>IF('คะแนนภาคเรียนที่ 1'!C12="","",'คะแนนภาคเรียนที่ 1'!C12)</f>
        <v/>
      </c>
      <c r="D12" s="1" t="str">
        <f>IF('คะแนนภาคเรียนที่ 2'!D12="","",'คะแนนภาคเรียนที่ 2'!D12)</f>
        <v/>
      </c>
      <c r="E12" s="1" t="str">
        <f>IF('คะแนนภาคเรียนที่ 2'!E12="","",'คะแนนภาคเรียนที่ 2'!E12)</f>
        <v/>
      </c>
      <c r="F12" s="1" t="str">
        <f>IF('คะแนนภาคเรียนที่ 2'!F12="","",'คะแนนภาคเรียนที่ 2'!F12)</f>
        <v/>
      </c>
      <c r="G12" s="1" t="str">
        <f>IF('คะแนนภาคเรียนที่ 2'!G12="","",'คะแนนภาคเรียนที่ 2'!G12)</f>
        <v/>
      </c>
      <c r="H12" s="1" t="str">
        <f>IF('คะแนนภาคเรียนที่ 2'!H12="","",'คะแนนภาคเรียนที่ 2'!H12)</f>
        <v/>
      </c>
      <c r="I12" s="1" t="str">
        <f>IF('คะแนนภาคเรียนที่ 2'!I12="","",'คะแนนภาคเรียนที่ 2'!I12)</f>
        <v/>
      </c>
      <c r="J12" s="1" t="str">
        <f>IF('คะแนนภาคเรียนที่ 2'!J12="","",'คะแนนภาคเรียนที่ 2'!J12)</f>
        <v/>
      </c>
      <c r="K12" s="1" t="str">
        <f>IF('คะแนนภาคเรียนที่ 2'!K12="","",'คะแนนภาคเรียนที่ 2'!K12)</f>
        <v/>
      </c>
      <c r="L12" s="1" t="str">
        <f>IF('คะแนนภาคเรียนที่ 2'!L12="","",'คะแนนภาคเรียนที่ 2'!L12)</f>
        <v/>
      </c>
      <c r="M12" s="1" t="str">
        <f>IF('คะแนนภาคเรียนที่ 2'!M12="","",'คะแนนภาคเรียนที่ 2'!M12)</f>
        <v/>
      </c>
      <c r="N12" s="1" t="str">
        <f>IF('คะแนนภาคเรียนที่ 2'!N12="","",'คะแนนภาคเรียนที่ 2'!N12)</f>
        <v/>
      </c>
      <c r="O12" s="1" t="str">
        <f>IF('คะแนนภาคเรียนที่ 2'!O12="","",'คะแนนภาคเรียนที่ 2'!O12)</f>
        <v/>
      </c>
      <c r="P12" s="1" t="str">
        <f>IF('คะแนนภาคเรียนที่ 2'!P12="","",'คะแนนภาคเรียนที่ 2'!P12)</f>
        <v/>
      </c>
      <c r="Q12" s="4" t="str">
        <f t="shared" si="0"/>
        <v/>
      </c>
      <c r="R12" s="43" t="str">
        <f t="shared" si="1"/>
        <v/>
      </c>
    </row>
    <row r="13" spans="1:18" ht="21" x14ac:dyDescent="0.25">
      <c r="A13" s="1">
        <f>'คะแนนภาคเรียนที่ 2'!A13</f>
        <v>6</v>
      </c>
      <c r="B13" s="1" t="str">
        <f>IF('คะแนนภาคเรียนที่ 1'!B13="","",'คะแนนภาคเรียนที่ 1'!B13)</f>
        <v/>
      </c>
      <c r="C13" s="1" t="str">
        <f>IF('คะแนนภาคเรียนที่ 1'!C13="","",'คะแนนภาคเรียนที่ 1'!C13)</f>
        <v/>
      </c>
      <c r="D13" s="1" t="str">
        <f>IF('คะแนนภาคเรียนที่ 2'!D13="","",'คะแนนภาคเรียนที่ 2'!D13)</f>
        <v/>
      </c>
      <c r="E13" s="1" t="str">
        <f>IF('คะแนนภาคเรียนที่ 2'!E13="","",'คะแนนภาคเรียนที่ 2'!E13)</f>
        <v/>
      </c>
      <c r="F13" s="1" t="str">
        <f>IF('คะแนนภาคเรียนที่ 2'!F13="","",'คะแนนภาคเรียนที่ 2'!F13)</f>
        <v/>
      </c>
      <c r="G13" s="1" t="str">
        <f>IF('คะแนนภาคเรียนที่ 2'!G13="","",'คะแนนภาคเรียนที่ 2'!G13)</f>
        <v/>
      </c>
      <c r="H13" s="1" t="str">
        <f>IF('คะแนนภาคเรียนที่ 2'!H13="","",'คะแนนภาคเรียนที่ 2'!H13)</f>
        <v/>
      </c>
      <c r="I13" s="1" t="str">
        <f>IF('คะแนนภาคเรียนที่ 2'!I13="","",'คะแนนภาคเรียนที่ 2'!I13)</f>
        <v/>
      </c>
      <c r="J13" s="1" t="str">
        <f>IF('คะแนนภาคเรียนที่ 2'!J13="","",'คะแนนภาคเรียนที่ 2'!J13)</f>
        <v/>
      </c>
      <c r="K13" s="1" t="str">
        <f>IF('คะแนนภาคเรียนที่ 2'!K13="","",'คะแนนภาคเรียนที่ 2'!K13)</f>
        <v/>
      </c>
      <c r="L13" s="1" t="str">
        <f>IF('คะแนนภาคเรียนที่ 2'!L13="","",'คะแนนภาคเรียนที่ 2'!L13)</f>
        <v/>
      </c>
      <c r="M13" s="1" t="str">
        <f>IF('คะแนนภาคเรียนที่ 2'!M13="","",'คะแนนภาคเรียนที่ 2'!M13)</f>
        <v/>
      </c>
      <c r="N13" s="1" t="str">
        <f>IF('คะแนนภาคเรียนที่ 2'!N13="","",'คะแนนภาคเรียนที่ 2'!N13)</f>
        <v/>
      </c>
      <c r="O13" s="1" t="str">
        <f>IF('คะแนนภาคเรียนที่ 2'!O13="","",'คะแนนภาคเรียนที่ 2'!O13)</f>
        <v/>
      </c>
      <c r="P13" s="1" t="str">
        <f>IF('คะแนนภาคเรียนที่ 2'!P13="","",'คะแนนภาคเรียนที่ 2'!P13)</f>
        <v/>
      </c>
      <c r="Q13" s="4" t="str">
        <f t="shared" si="0"/>
        <v/>
      </c>
      <c r="R13" s="43" t="str">
        <f t="shared" si="1"/>
        <v/>
      </c>
    </row>
    <row r="14" spans="1:18" ht="21" x14ac:dyDescent="0.25">
      <c r="A14" s="1">
        <f>'คะแนนภาคเรียนที่ 2'!A14</f>
        <v>7</v>
      </c>
      <c r="B14" s="1" t="str">
        <f>IF('คะแนนภาคเรียนที่ 1'!B14="","",'คะแนนภาคเรียนที่ 1'!B14)</f>
        <v/>
      </c>
      <c r="C14" s="1" t="str">
        <f>IF('คะแนนภาคเรียนที่ 1'!C14="","",'คะแนนภาคเรียนที่ 1'!C14)</f>
        <v/>
      </c>
      <c r="D14" s="1" t="str">
        <f>IF('คะแนนภาคเรียนที่ 2'!D14="","",'คะแนนภาคเรียนที่ 2'!D14)</f>
        <v/>
      </c>
      <c r="E14" s="1" t="str">
        <f>IF('คะแนนภาคเรียนที่ 2'!E14="","",'คะแนนภาคเรียนที่ 2'!E14)</f>
        <v/>
      </c>
      <c r="F14" s="1" t="str">
        <f>IF('คะแนนภาคเรียนที่ 2'!F14="","",'คะแนนภาคเรียนที่ 2'!F14)</f>
        <v/>
      </c>
      <c r="G14" s="1" t="str">
        <f>IF('คะแนนภาคเรียนที่ 2'!G14="","",'คะแนนภาคเรียนที่ 2'!G14)</f>
        <v/>
      </c>
      <c r="H14" s="1" t="str">
        <f>IF('คะแนนภาคเรียนที่ 2'!H14="","",'คะแนนภาคเรียนที่ 2'!H14)</f>
        <v/>
      </c>
      <c r="I14" s="1" t="str">
        <f>IF('คะแนนภาคเรียนที่ 2'!I14="","",'คะแนนภาคเรียนที่ 2'!I14)</f>
        <v/>
      </c>
      <c r="J14" s="1" t="str">
        <f>IF('คะแนนภาคเรียนที่ 2'!J14="","",'คะแนนภาคเรียนที่ 2'!J14)</f>
        <v/>
      </c>
      <c r="K14" s="1" t="str">
        <f>IF('คะแนนภาคเรียนที่ 2'!K14="","",'คะแนนภาคเรียนที่ 2'!K14)</f>
        <v/>
      </c>
      <c r="L14" s="1" t="str">
        <f>IF('คะแนนภาคเรียนที่ 2'!L14="","",'คะแนนภาคเรียนที่ 2'!L14)</f>
        <v/>
      </c>
      <c r="M14" s="1" t="str">
        <f>IF('คะแนนภาคเรียนที่ 2'!M14="","",'คะแนนภาคเรียนที่ 2'!M14)</f>
        <v/>
      </c>
      <c r="N14" s="1" t="str">
        <f>IF('คะแนนภาคเรียนที่ 2'!N14="","",'คะแนนภาคเรียนที่ 2'!N14)</f>
        <v/>
      </c>
      <c r="O14" s="1" t="str">
        <f>IF('คะแนนภาคเรียนที่ 2'!O14="","",'คะแนนภาคเรียนที่ 2'!O14)</f>
        <v/>
      </c>
      <c r="P14" s="1" t="str">
        <f>IF('คะแนนภาคเรียนที่ 2'!P14="","",'คะแนนภาคเรียนที่ 2'!P14)</f>
        <v/>
      </c>
      <c r="Q14" s="4" t="str">
        <f t="shared" si="0"/>
        <v/>
      </c>
      <c r="R14" s="43" t="str">
        <f t="shared" si="1"/>
        <v/>
      </c>
    </row>
    <row r="15" spans="1:18" ht="21" x14ac:dyDescent="0.25">
      <c r="A15" s="1">
        <f>'คะแนนภาคเรียนที่ 2'!A15</f>
        <v>8</v>
      </c>
      <c r="B15" s="1" t="str">
        <f>IF('คะแนนภาคเรียนที่ 1'!B15="","",'คะแนนภาคเรียนที่ 1'!B15)</f>
        <v/>
      </c>
      <c r="C15" s="1" t="str">
        <f>IF('คะแนนภาคเรียนที่ 1'!C15="","",'คะแนนภาคเรียนที่ 1'!C15)</f>
        <v/>
      </c>
      <c r="D15" s="1" t="str">
        <f>IF('คะแนนภาคเรียนที่ 2'!D15="","",'คะแนนภาคเรียนที่ 2'!D15)</f>
        <v/>
      </c>
      <c r="E15" s="1" t="str">
        <f>IF('คะแนนภาคเรียนที่ 2'!E15="","",'คะแนนภาคเรียนที่ 2'!E15)</f>
        <v/>
      </c>
      <c r="F15" s="1" t="str">
        <f>IF('คะแนนภาคเรียนที่ 2'!F15="","",'คะแนนภาคเรียนที่ 2'!F15)</f>
        <v/>
      </c>
      <c r="G15" s="1" t="str">
        <f>IF('คะแนนภาคเรียนที่ 2'!G15="","",'คะแนนภาคเรียนที่ 2'!G15)</f>
        <v/>
      </c>
      <c r="H15" s="1" t="str">
        <f>IF('คะแนนภาคเรียนที่ 2'!H15="","",'คะแนนภาคเรียนที่ 2'!H15)</f>
        <v/>
      </c>
      <c r="I15" s="1" t="str">
        <f>IF('คะแนนภาคเรียนที่ 2'!I15="","",'คะแนนภาคเรียนที่ 2'!I15)</f>
        <v/>
      </c>
      <c r="J15" s="1" t="str">
        <f>IF('คะแนนภาคเรียนที่ 2'!J15="","",'คะแนนภาคเรียนที่ 2'!J15)</f>
        <v/>
      </c>
      <c r="K15" s="1" t="str">
        <f>IF('คะแนนภาคเรียนที่ 2'!K15="","",'คะแนนภาคเรียนที่ 2'!K15)</f>
        <v/>
      </c>
      <c r="L15" s="1" t="str">
        <f>IF('คะแนนภาคเรียนที่ 2'!L15="","",'คะแนนภาคเรียนที่ 2'!L15)</f>
        <v/>
      </c>
      <c r="M15" s="1" t="str">
        <f>IF('คะแนนภาคเรียนที่ 2'!M15="","",'คะแนนภาคเรียนที่ 2'!M15)</f>
        <v/>
      </c>
      <c r="N15" s="1" t="str">
        <f>IF('คะแนนภาคเรียนที่ 2'!N15="","",'คะแนนภาคเรียนที่ 2'!N15)</f>
        <v/>
      </c>
      <c r="O15" s="1" t="str">
        <f>IF('คะแนนภาคเรียนที่ 2'!O15="","",'คะแนนภาคเรียนที่ 2'!O15)</f>
        <v/>
      </c>
      <c r="P15" s="1" t="str">
        <f>IF('คะแนนภาคเรียนที่ 2'!P15="","",'คะแนนภาคเรียนที่ 2'!P15)</f>
        <v/>
      </c>
      <c r="Q15" s="4" t="str">
        <f t="shared" si="0"/>
        <v/>
      </c>
      <c r="R15" s="43" t="str">
        <f t="shared" si="1"/>
        <v/>
      </c>
    </row>
    <row r="16" spans="1:18" ht="21" x14ac:dyDescent="0.25">
      <c r="A16" s="1">
        <f>'คะแนนภาคเรียนที่ 2'!A16</f>
        <v>9</v>
      </c>
      <c r="B16" s="1" t="str">
        <f>IF('คะแนนภาคเรียนที่ 1'!B16="","",'คะแนนภาคเรียนที่ 1'!B16)</f>
        <v/>
      </c>
      <c r="C16" s="1" t="str">
        <f>IF('คะแนนภาคเรียนที่ 1'!C16="","",'คะแนนภาคเรียนที่ 1'!C16)</f>
        <v/>
      </c>
      <c r="D16" s="1" t="str">
        <f>IF('คะแนนภาคเรียนที่ 2'!D16="","",'คะแนนภาคเรียนที่ 2'!D16)</f>
        <v/>
      </c>
      <c r="E16" s="1" t="str">
        <f>IF('คะแนนภาคเรียนที่ 2'!E16="","",'คะแนนภาคเรียนที่ 2'!E16)</f>
        <v/>
      </c>
      <c r="F16" s="1" t="str">
        <f>IF('คะแนนภาคเรียนที่ 2'!F16="","",'คะแนนภาคเรียนที่ 2'!F16)</f>
        <v/>
      </c>
      <c r="G16" s="1" t="str">
        <f>IF('คะแนนภาคเรียนที่ 2'!G16="","",'คะแนนภาคเรียนที่ 2'!G16)</f>
        <v/>
      </c>
      <c r="H16" s="1" t="str">
        <f>IF('คะแนนภาคเรียนที่ 2'!H16="","",'คะแนนภาคเรียนที่ 2'!H16)</f>
        <v/>
      </c>
      <c r="I16" s="1" t="str">
        <f>IF('คะแนนภาคเรียนที่ 2'!I16="","",'คะแนนภาคเรียนที่ 2'!I16)</f>
        <v/>
      </c>
      <c r="J16" s="1" t="str">
        <f>IF('คะแนนภาคเรียนที่ 2'!J16="","",'คะแนนภาคเรียนที่ 2'!J16)</f>
        <v/>
      </c>
      <c r="K16" s="1" t="str">
        <f>IF('คะแนนภาคเรียนที่ 2'!K16="","",'คะแนนภาคเรียนที่ 2'!K16)</f>
        <v/>
      </c>
      <c r="L16" s="1" t="str">
        <f>IF('คะแนนภาคเรียนที่ 2'!L16="","",'คะแนนภาคเรียนที่ 2'!L16)</f>
        <v/>
      </c>
      <c r="M16" s="1" t="str">
        <f>IF('คะแนนภาคเรียนที่ 2'!M16="","",'คะแนนภาคเรียนที่ 2'!M16)</f>
        <v/>
      </c>
      <c r="N16" s="1" t="str">
        <f>IF('คะแนนภาคเรียนที่ 2'!N16="","",'คะแนนภาคเรียนที่ 2'!N16)</f>
        <v/>
      </c>
      <c r="O16" s="1" t="str">
        <f>IF('คะแนนภาคเรียนที่ 2'!O16="","",'คะแนนภาคเรียนที่ 2'!O16)</f>
        <v/>
      </c>
      <c r="P16" s="1" t="str">
        <f>IF('คะแนนภาคเรียนที่ 2'!P16="","",'คะแนนภาคเรียนที่ 2'!P16)</f>
        <v/>
      </c>
      <c r="Q16" s="4" t="str">
        <f t="shared" si="0"/>
        <v/>
      </c>
      <c r="R16" s="43" t="str">
        <f t="shared" si="1"/>
        <v/>
      </c>
    </row>
    <row r="17" spans="1:18" ht="21" x14ac:dyDescent="0.25">
      <c r="A17" s="1">
        <f>'คะแนนภาคเรียนที่ 2'!A17</f>
        <v>10</v>
      </c>
      <c r="B17" s="1" t="str">
        <f>IF('คะแนนภาคเรียนที่ 1'!B17="","",'คะแนนภาคเรียนที่ 1'!B17)</f>
        <v/>
      </c>
      <c r="C17" s="1" t="str">
        <f>IF('คะแนนภาคเรียนที่ 1'!C17="","",'คะแนนภาคเรียนที่ 1'!C17)</f>
        <v/>
      </c>
      <c r="D17" s="1" t="str">
        <f>IF('คะแนนภาคเรียนที่ 2'!D17="","",'คะแนนภาคเรียนที่ 2'!D17)</f>
        <v/>
      </c>
      <c r="E17" s="1" t="str">
        <f>IF('คะแนนภาคเรียนที่ 2'!E17="","",'คะแนนภาคเรียนที่ 2'!E17)</f>
        <v/>
      </c>
      <c r="F17" s="1" t="str">
        <f>IF('คะแนนภาคเรียนที่ 2'!F17="","",'คะแนนภาคเรียนที่ 2'!F17)</f>
        <v/>
      </c>
      <c r="G17" s="1" t="str">
        <f>IF('คะแนนภาคเรียนที่ 2'!G17="","",'คะแนนภาคเรียนที่ 2'!G17)</f>
        <v/>
      </c>
      <c r="H17" s="1" t="str">
        <f>IF('คะแนนภาคเรียนที่ 2'!H17="","",'คะแนนภาคเรียนที่ 2'!H17)</f>
        <v/>
      </c>
      <c r="I17" s="1" t="str">
        <f>IF('คะแนนภาคเรียนที่ 2'!I17="","",'คะแนนภาคเรียนที่ 2'!I17)</f>
        <v/>
      </c>
      <c r="J17" s="1" t="str">
        <f>IF('คะแนนภาคเรียนที่ 2'!J17="","",'คะแนนภาคเรียนที่ 2'!J17)</f>
        <v/>
      </c>
      <c r="K17" s="1" t="str">
        <f>IF('คะแนนภาคเรียนที่ 2'!K17="","",'คะแนนภาคเรียนที่ 2'!K17)</f>
        <v/>
      </c>
      <c r="L17" s="1" t="str">
        <f>IF('คะแนนภาคเรียนที่ 2'!L17="","",'คะแนนภาคเรียนที่ 2'!L17)</f>
        <v/>
      </c>
      <c r="M17" s="1" t="str">
        <f>IF('คะแนนภาคเรียนที่ 2'!M17="","",'คะแนนภาคเรียนที่ 2'!M17)</f>
        <v/>
      </c>
      <c r="N17" s="1" t="str">
        <f>IF('คะแนนภาคเรียนที่ 2'!N17="","",'คะแนนภาคเรียนที่ 2'!N17)</f>
        <v/>
      </c>
      <c r="O17" s="1" t="str">
        <f>IF('คะแนนภาคเรียนที่ 2'!O17="","",'คะแนนภาคเรียนที่ 2'!O17)</f>
        <v/>
      </c>
      <c r="P17" s="1" t="str">
        <f>IF('คะแนนภาคเรียนที่ 2'!P17="","",'คะแนนภาคเรียนที่ 2'!P17)</f>
        <v/>
      </c>
      <c r="Q17" s="4" t="str">
        <f t="shared" si="0"/>
        <v/>
      </c>
      <c r="R17" s="43" t="str">
        <f t="shared" si="1"/>
        <v/>
      </c>
    </row>
    <row r="18" spans="1:18" ht="21" x14ac:dyDescent="0.25">
      <c r="A18" s="1">
        <f>'คะแนนภาคเรียนที่ 2'!A18</f>
        <v>11</v>
      </c>
      <c r="B18" s="1" t="str">
        <f>IF('คะแนนภาคเรียนที่ 1'!B18="","",'คะแนนภาคเรียนที่ 1'!B18)</f>
        <v/>
      </c>
      <c r="C18" s="1" t="str">
        <f>IF('คะแนนภาคเรียนที่ 1'!C18="","",'คะแนนภาคเรียนที่ 1'!C18)</f>
        <v/>
      </c>
      <c r="D18" s="1" t="str">
        <f>IF('คะแนนภาคเรียนที่ 2'!D18="","",'คะแนนภาคเรียนที่ 2'!D18)</f>
        <v/>
      </c>
      <c r="E18" s="1" t="str">
        <f>IF('คะแนนภาคเรียนที่ 2'!E18="","",'คะแนนภาคเรียนที่ 2'!E18)</f>
        <v/>
      </c>
      <c r="F18" s="1" t="str">
        <f>IF('คะแนนภาคเรียนที่ 2'!F18="","",'คะแนนภาคเรียนที่ 2'!F18)</f>
        <v/>
      </c>
      <c r="G18" s="1" t="str">
        <f>IF('คะแนนภาคเรียนที่ 2'!G18="","",'คะแนนภาคเรียนที่ 2'!G18)</f>
        <v/>
      </c>
      <c r="H18" s="1" t="str">
        <f>IF('คะแนนภาคเรียนที่ 2'!H18="","",'คะแนนภาคเรียนที่ 2'!H18)</f>
        <v/>
      </c>
      <c r="I18" s="1" t="str">
        <f>IF('คะแนนภาคเรียนที่ 2'!I18="","",'คะแนนภาคเรียนที่ 2'!I18)</f>
        <v/>
      </c>
      <c r="J18" s="1" t="str">
        <f>IF('คะแนนภาคเรียนที่ 2'!J18="","",'คะแนนภาคเรียนที่ 2'!J18)</f>
        <v/>
      </c>
      <c r="K18" s="1" t="str">
        <f>IF('คะแนนภาคเรียนที่ 2'!K18="","",'คะแนนภาคเรียนที่ 2'!K18)</f>
        <v/>
      </c>
      <c r="L18" s="1" t="str">
        <f>IF('คะแนนภาคเรียนที่ 2'!L18="","",'คะแนนภาคเรียนที่ 2'!L18)</f>
        <v/>
      </c>
      <c r="M18" s="1" t="str">
        <f>IF('คะแนนภาคเรียนที่ 2'!M18="","",'คะแนนภาคเรียนที่ 2'!M18)</f>
        <v/>
      </c>
      <c r="N18" s="1" t="str">
        <f>IF('คะแนนภาคเรียนที่ 2'!N18="","",'คะแนนภาคเรียนที่ 2'!N18)</f>
        <v/>
      </c>
      <c r="O18" s="1" t="str">
        <f>IF('คะแนนภาคเรียนที่ 2'!O18="","",'คะแนนภาคเรียนที่ 2'!O18)</f>
        <v/>
      </c>
      <c r="P18" s="1" t="str">
        <f>IF('คะแนนภาคเรียนที่ 2'!P18="","",'คะแนนภาคเรียนที่ 2'!P18)</f>
        <v/>
      </c>
      <c r="Q18" s="4" t="str">
        <f t="shared" si="0"/>
        <v/>
      </c>
      <c r="R18" s="43" t="str">
        <f t="shared" si="1"/>
        <v/>
      </c>
    </row>
    <row r="19" spans="1:18" ht="21" x14ac:dyDescent="0.25">
      <c r="A19" s="1">
        <f>'คะแนนภาคเรียนที่ 2'!A19</f>
        <v>12</v>
      </c>
      <c r="B19" s="1" t="str">
        <f>IF('คะแนนภาคเรียนที่ 1'!B19="","",'คะแนนภาคเรียนที่ 1'!B19)</f>
        <v/>
      </c>
      <c r="C19" s="1" t="str">
        <f>IF('คะแนนภาคเรียนที่ 1'!C19="","",'คะแนนภาคเรียนที่ 1'!C19)</f>
        <v/>
      </c>
      <c r="D19" s="1" t="str">
        <f>IF('คะแนนภาคเรียนที่ 2'!D19="","",'คะแนนภาคเรียนที่ 2'!D19)</f>
        <v/>
      </c>
      <c r="E19" s="1" t="str">
        <f>IF('คะแนนภาคเรียนที่ 2'!E19="","",'คะแนนภาคเรียนที่ 2'!E19)</f>
        <v/>
      </c>
      <c r="F19" s="1" t="str">
        <f>IF('คะแนนภาคเรียนที่ 2'!F19="","",'คะแนนภาคเรียนที่ 2'!F19)</f>
        <v/>
      </c>
      <c r="G19" s="1" t="str">
        <f>IF('คะแนนภาคเรียนที่ 2'!G19="","",'คะแนนภาคเรียนที่ 2'!G19)</f>
        <v/>
      </c>
      <c r="H19" s="1" t="str">
        <f>IF('คะแนนภาคเรียนที่ 2'!H19="","",'คะแนนภาคเรียนที่ 2'!H19)</f>
        <v/>
      </c>
      <c r="I19" s="1" t="str">
        <f>IF('คะแนนภาคเรียนที่ 2'!I19="","",'คะแนนภาคเรียนที่ 2'!I19)</f>
        <v/>
      </c>
      <c r="J19" s="1" t="str">
        <f>IF('คะแนนภาคเรียนที่ 2'!J19="","",'คะแนนภาคเรียนที่ 2'!J19)</f>
        <v/>
      </c>
      <c r="K19" s="1" t="str">
        <f>IF('คะแนนภาคเรียนที่ 2'!K19="","",'คะแนนภาคเรียนที่ 2'!K19)</f>
        <v/>
      </c>
      <c r="L19" s="1" t="str">
        <f>IF('คะแนนภาคเรียนที่ 2'!L19="","",'คะแนนภาคเรียนที่ 2'!L19)</f>
        <v/>
      </c>
      <c r="M19" s="1" t="str">
        <f>IF('คะแนนภาคเรียนที่ 2'!M19="","",'คะแนนภาคเรียนที่ 2'!M19)</f>
        <v/>
      </c>
      <c r="N19" s="1" t="str">
        <f>IF('คะแนนภาคเรียนที่ 2'!N19="","",'คะแนนภาคเรียนที่ 2'!N19)</f>
        <v/>
      </c>
      <c r="O19" s="1" t="str">
        <f>IF('คะแนนภาคเรียนที่ 2'!O19="","",'คะแนนภาคเรียนที่ 2'!O19)</f>
        <v/>
      </c>
      <c r="P19" s="1" t="str">
        <f>IF('คะแนนภาคเรียนที่ 2'!P19="","",'คะแนนภาคเรียนที่ 2'!P19)</f>
        <v/>
      </c>
      <c r="Q19" s="4" t="str">
        <f t="shared" si="0"/>
        <v/>
      </c>
      <c r="R19" s="43" t="str">
        <f t="shared" si="1"/>
        <v/>
      </c>
    </row>
    <row r="20" spans="1:18" ht="21" x14ac:dyDescent="0.25">
      <c r="A20" s="1">
        <f>'คะแนนภาคเรียนที่ 2'!A20</f>
        <v>13</v>
      </c>
      <c r="B20" s="1" t="str">
        <f>IF('คะแนนภาคเรียนที่ 1'!B20="","",'คะแนนภาคเรียนที่ 1'!B20)</f>
        <v/>
      </c>
      <c r="C20" s="1" t="str">
        <f>IF('คะแนนภาคเรียนที่ 1'!C20="","",'คะแนนภาคเรียนที่ 1'!C20)</f>
        <v/>
      </c>
      <c r="D20" s="1" t="str">
        <f>IF('คะแนนภาคเรียนที่ 2'!D20="","",'คะแนนภาคเรียนที่ 2'!D20)</f>
        <v/>
      </c>
      <c r="E20" s="1" t="str">
        <f>IF('คะแนนภาคเรียนที่ 2'!E20="","",'คะแนนภาคเรียนที่ 2'!E20)</f>
        <v/>
      </c>
      <c r="F20" s="1" t="str">
        <f>IF('คะแนนภาคเรียนที่ 2'!F20="","",'คะแนนภาคเรียนที่ 2'!F20)</f>
        <v/>
      </c>
      <c r="G20" s="1" t="str">
        <f>IF('คะแนนภาคเรียนที่ 2'!G20="","",'คะแนนภาคเรียนที่ 2'!G20)</f>
        <v/>
      </c>
      <c r="H20" s="1" t="str">
        <f>IF('คะแนนภาคเรียนที่ 2'!H20="","",'คะแนนภาคเรียนที่ 2'!H20)</f>
        <v/>
      </c>
      <c r="I20" s="1" t="str">
        <f>IF('คะแนนภาคเรียนที่ 2'!I20="","",'คะแนนภาคเรียนที่ 2'!I20)</f>
        <v/>
      </c>
      <c r="J20" s="1" t="str">
        <f>IF('คะแนนภาคเรียนที่ 2'!J20="","",'คะแนนภาคเรียนที่ 2'!J20)</f>
        <v/>
      </c>
      <c r="K20" s="1" t="str">
        <f>IF('คะแนนภาคเรียนที่ 2'!K20="","",'คะแนนภาคเรียนที่ 2'!K20)</f>
        <v/>
      </c>
      <c r="L20" s="1" t="str">
        <f>IF('คะแนนภาคเรียนที่ 2'!L20="","",'คะแนนภาคเรียนที่ 2'!L20)</f>
        <v/>
      </c>
      <c r="M20" s="1" t="str">
        <f>IF('คะแนนภาคเรียนที่ 2'!M20="","",'คะแนนภาคเรียนที่ 2'!M20)</f>
        <v/>
      </c>
      <c r="N20" s="1" t="str">
        <f>IF('คะแนนภาคเรียนที่ 2'!N20="","",'คะแนนภาคเรียนที่ 2'!N20)</f>
        <v/>
      </c>
      <c r="O20" s="1" t="str">
        <f>IF('คะแนนภาคเรียนที่ 2'!O20="","",'คะแนนภาคเรียนที่ 2'!O20)</f>
        <v/>
      </c>
      <c r="P20" s="1" t="str">
        <f>IF('คะแนนภาคเรียนที่ 2'!P20="","",'คะแนนภาคเรียนที่ 2'!P20)</f>
        <v/>
      </c>
      <c r="Q20" s="4" t="str">
        <f t="shared" si="0"/>
        <v/>
      </c>
      <c r="R20" s="43" t="str">
        <f t="shared" si="1"/>
        <v/>
      </c>
    </row>
    <row r="21" spans="1:18" ht="21" x14ac:dyDescent="0.25">
      <c r="A21" s="1">
        <f>'คะแนนภาคเรียนที่ 2'!A21</f>
        <v>14</v>
      </c>
      <c r="B21" s="1" t="str">
        <f>IF('คะแนนภาคเรียนที่ 1'!B21="","",'คะแนนภาคเรียนที่ 1'!B21)</f>
        <v/>
      </c>
      <c r="C21" s="1" t="str">
        <f>IF('คะแนนภาคเรียนที่ 1'!C21="","",'คะแนนภาคเรียนที่ 1'!C21)</f>
        <v/>
      </c>
      <c r="D21" s="1" t="str">
        <f>IF('คะแนนภาคเรียนที่ 2'!D21="","",'คะแนนภาคเรียนที่ 2'!D21)</f>
        <v/>
      </c>
      <c r="E21" s="1" t="str">
        <f>IF('คะแนนภาคเรียนที่ 2'!E21="","",'คะแนนภาคเรียนที่ 2'!E21)</f>
        <v/>
      </c>
      <c r="F21" s="1" t="str">
        <f>IF('คะแนนภาคเรียนที่ 2'!F21="","",'คะแนนภาคเรียนที่ 2'!F21)</f>
        <v/>
      </c>
      <c r="G21" s="1" t="str">
        <f>IF('คะแนนภาคเรียนที่ 2'!G21="","",'คะแนนภาคเรียนที่ 2'!G21)</f>
        <v/>
      </c>
      <c r="H21" s="1" t="str">
        <f>IF('คะแนนภาคเรียนที่ 2'!H21="","",'คะแนนภาคเรียนที่ 2'!H21)</f>
        <v/>
      </c>
      <c r="I21" s="1" t="str">
        <f>IF('คะแนนภาคเรียนที่ 2'!I21="","",'คะแนนภาคเรียนที่ 2'!I21)</f>
        <v/>
      </c>
      <c r="J21" s="1" t="str">
        <f>IF('คะแนนภาคเรียนที่ 2'!J21="","",'คะแนนภาคเรียนที่ 2'!J21)</f>
        <v/>
      </c>
      <c r="K21" s="1" t="str">
        <f>IF('คะแนนภาคเรียนที่ 2'!K21="","",'คะแนนภาคเรียนที่ 2'!K21)</f>
        <v/>
      </c>
      <c r="L21" s="1" t="str">
        <f>IF('คะแนนภาคเรียนที่ 2'!L21="","",'คะแนนภาคเรียนที่ 2'!L21)</f>
        <v/>
      </c>
      <c r="M21" s="1" t="str">
        <f>IF('คะแนนภาคเรียนที่ 2'!M21="","",'คะแนนภาคเรียนที่ 2'!M21)</f>
        <v/>
      </c>
      <c r="N21" s="1" t="str">
        <f>IF('คะแนนภาคเรียนที่ 2'!N21="","",'คะแนนภาคเรียนที่ 2'!N21)</f>
        <v/>
      </c>
      <c r="O21" s="1" t="str">
        <f>IF('คะแนนภาคเรียนที่ 2'!O21="","",'คะแนนภาคเรียนที่ 2'!O21)</f>
        <v/>
      </c>
      <c r="P21" s="1" t="str">
        <f>IF('คะแนนภาคเรียนที่ 2'!P21="","",'คะแนนภาคเรียนที่ 2'!P21)</f>
        <v/>
      </c>
      <c r="Q21" s="4" t="str">
        <f t="shared" si="0"/>
        <v/>
      </c>
      <c r="R21" s="43" t="str">
        <f t="shared" si="1"/>
        <v/>
      </c>
    </row>
    <row r="22" spans="1:18" x14ac:dyDescent="0.25">
      <c r="A22" s="1">
        <f>'คะแนนภาคเรียนที่ 2'!A22</f>
        <v>15</v>
      </c>
      <c r="B22" s="1" t="str">
        <f>IF('คะแนนภาคเรียนที่ 1'!B22="","",'คะแนนภาคเรียนที่ 1'!B22)</f>
        <v/>
      </c>
      <c r="C22" s="1" t="str">
        <f>IF('คะแนนภาคเรียนที่ 1'!C22="","",'คะแนนภาคเรียนที่ 1'!C22)</f>
        <v/>
      </c>
      <c r="D22" s="1" t="str">
        <f>IF('คะแนนภาคเรียนที่ 2'!D22="","",'คะแนนภาคเรียนที่ 2'!D22)</f>
        <v/>
      </c>
      <c r="E22" s="1" t="str">
        <f>IF('คะแนนภาคเรียนที่ 2'!E22="","",'คะแนนภาคเรียนที่ 2'!E22)</f>
        <v/>
      </c>
      <c r="F22" s="1" t="str">
        <f>IF('คะแนนภาคเรียนที่ 2'!F22="","",'คะแนนภาคเรียนที่ 2'!F22)</f>
        <v/>
      </c>
      <c r="G22" s="1" t="str">
        <f>IF('คะแนนภาคเรียนที่ 2'!G22="","",'คะแนนภาคเรียนที่ 2'!G22)</f>
        <v/>
      </c>
      <c r="H22" s="1" t="str">
        <f>IF('คะแนนภาคเรียนที่ 2'!H22="","",'คะแนนภาคเรียนที่ 2'!H22)</f>
        <v/>
      </c>
      <c r="I22" s="1" t="str">
        <f>IF('คะแนนภาคเรียนที่ 2'!I22="","",'คะแนนภาคเรียนที่ 2'!I22)</f>
        <v/>
      </c>
      <c r="J22" s="1" t="str">
        <f>IF('คะแนนภาคเรียนที่ 2'!J22="","",'คะแนนภาคเรียนที่ 2'!J22)</f>
        <v/>
      </c>
      <c r="K22" s="1" t="str">
        <f>IF('คะแนนภาคเรียนที่ 2'!K22="","",'คะแนนภาคเรียนที่ 2'!K22)</f>
        <v/>
      </c>
      <c r="L22" s="1" t="str">
        <f>IF('คะแนนภาคเรียนที่ 2'!L22="","",'คะแนนภาคเรียนที่ 2'!L22)</f>
        <v/>
      </c>
      <c r="M22" s="1" t="str">
        <f>IF('คะแนนภาคเรียนที่ 2'!M22="","",'คะแนนภาคเรียนที่ 2'!M22)</f>
        <v/>
      </c>
      <c r="N22" s="1" t="str">
        <f>IF('คะแนนภาคเรียนที่ 2'!N22="","",'คะแนนภาคเรียนที่ 2'!N22)</f>
        <v/>
      </c>
      <c r="O22" s="1" t="str">
        <f>IF('คะแนนภาคเรียนที่ 2'!O22="","",'คะแนนภาคเรียนที่ 2'!O22)</f>
        <v/>
      </c>
      <c r="P22" s="1" t="str">
        <f>IF('คะแนนภาคเรียนที่ 2'!P22="","",'คะแนนภาคเรียนที่ 2'!P22)</f>
        <v/>
      </c>
      <c r="Q22" s="4" t="str">
        <f t="shared" si="0"/>
        <v/>
      </c>
      <c r="R22" s="43" t="str">
        <f t="shared" si="1"/>
        <v/>
      </c>
    </row>
    <row r="23" spans="1:18" x14ac:dyDescent="0.25">
      <c r="A23" s="1">
        <f>'คะแนนภาคเรียนที่ 2'!A23</f>
        <v>16</v>
      </c>
      <c r="B23" s="1" t="str">
        <f>IF('คะแนนภาคเรียนที่ 1'!B23="","",'คะแนนภาคเรียนที่ 1'!B23)</f>
        <v/>
      </c>
      <c r="C23" s="1" t="str">
        <f>IF('คะแนนภาคเรียนที่ 1'!C23="","",'คะแนนภาคเรียนที่ 1'!C23)</f>
        <v/>
      </c>
      <c r="D23" s="1" t="str">
        <f>IF('คะแนนภาคเรียนที่ 2'!D23="","",'คะแนนภาคเรียนที่ 2'!D23)</f>
        <v/>
      </c>
      <c r="E23" s="1" t="str">
        <f>IF('คะแนนภาคเรียนที่ 2'!E23="","",'คะแนนภาคเรียนที่ 2'!E23)</f>
        <v/>
      </c>
      <c r="F23" s="1" t="str">
        <f>IF('คะแนนภาคเรียนที่ 2'!F23="","",'คะแนนภาคเรียนที่ 2'!F23)</f>
        <v/>
      </c>
      <c r="G23" s="1" t="str">
        <f>IF('คะแนนภาคเรียนที่ 2'!G23="","",'คะแนนภาคเรียนที่ 2'!G23)</f>
        <v/>
      </c>
      <c r="H23" s="1" t="str">
        <f>IF('คะแนนภาคเรียนที่ 2'!H23="","",'คะแนนภาคเรียนที่ 2'!H23)</f>
        <v/>
      </c>
      <c r="I23" s="1" t="str">
        <f>IF('คะแนนภาคเรียนที่ 2'!I23="","",'คะแนนภาคเรียนที่ 2'!I23)</f>
        <v/>
      </c>
      <c r="J23" s="1" t="str">
        <f>IF('คะแนนภาคเรียนที่ 2'!J23="","",'คะแนนภาคเรียนที่ 2'!J23)</f>
        <v/>
      </c>
      <c r="K23" s="1" t="str">
        <f>IF('คะแนนภาคเรียนที่ 2'!K23="","",'คะแนนภาคเรียนที่ 2'!K23)</f>
        <v/>
      </c>
      <c r="L23" s="1" t="str">
        <f>IF('คะแนนภาคเรียนที่ 2'!L23="","",'คะแนนภาคเรียนที่ 2'!L23)</f>
        <v/>
      </c>
      <c r="M23" s="1" t="str">
        <f>IF('คะแนนภาคเรียนที่ 2'!M23="","",'คะแนนภาคเรียนที่ 2'!M23)</f>
        <v/>
      </c>
      <c r="N23" s="1" t="str">
        <f>IF('คะแนนภาคเรียนที่ 2'!N23="","",'คะแนนภาคเรียนที่ 2'!N23)</f>
        <v/>
      </c>
      <c r="O23" s="1" t="str">
        <f>IF('คะแนนภาคเรียนที่ 2'!O23="","",'คะแนนภาคเรียนที่ 2'!O23)</f>
        <v/>
      </c>
      <c r="P23" s="1" t="str">
        <f>IF('คะแนนภาคเรียนที่ 2'!P23="","",'คะแนนภาคเรียนที่ 2'!P23)</f>
        <v/>
      </c>
      <c r="Q23" s="4" t="str">
        <f t="shared" si="0"/>
        <v/>
      </c>
      <c r="R23" s="43" t="str">
        <f t="shared" si="1"/>
        <v/>
      </c>
    </row>
    <row r="24" spans="1:18" x14ac:dyDescent="0.25">
      <c r="A24" s="1">
        <f>'คะแนนภาคเรียนที่ 2'!A24</f>
        <v>17</v>
      </c>
      <c r="B24" s="1" t="str">
        <f>IF('คะแนนภาคเรียนที่ 1'!B24="","",'คะแนนภาคเรียนที่ 1'!B24)</f>
        <v/>
      </c>
      <c r="C24" s="1" t="str">
        <f>IF('คะแนนภาคเรียนที่ 1'!C24="","",'คะแนนภาคเรียนที่ 1'!C24)</f>
        <v/>
      </c>
      <c r="D24" s="1" t="str">
        <f>IF('คะแนนภาคเรียนที่ 2'!D24="","",'คะแนนภาคเรียนที่ 2'!D24)</f>
        <v/>
      </c>
      <c r="E24" s="1" t="str">
        <f>IF('คะแนนภาคเรียนที่ 2'!E24="","",'คะแนนภาคเรียนที่ 2'!E24)</f>
        <v/>
      </c>
      <c r="F24" s="1" t="str">
        <f>IF('คะแนนภาคเรียนที่ 2'!F24="","",'คะแนนภาคเรียนที่ 2'!F24)</f>
        <v/>
      </c>
      <c r="G24" s="1" t="str">
        <f>IF('คะแนนภาคเรียนที่ 2'!G24="","",'คะแนนภาคเรียนที่ 2'!G24)</f>
        <v/>
      </c>
      <c r="H24" s="1" t="str">
        <f>IF('คะแนนภาคเรียนที่ 2'!H24="","",'คะแนนภาคเรียนที่ 2'!H24)</f>
        <v/>
      </c>
      <c r="I24" s="1" t="str">
        <f>IF('คะแนนภาคเรียนที่ 2'!I24="","",'คะแนนภาคเรียนที่ 2'!I24)</f>
        <v/>
      </c>
      <c r="J24" s="1" t="str">
        <f>IF('คะแนนภาคเรียนที่ 2'!J24="","",'คะแนนภาคเรียนที่ 2'!J24)</f>
        <v/>
      </c>
      <c r="K24" s="1" t="str">
        <f>IF('คะแนนภาคเรียนที่ 2'!K24="","",'คะแนนภาคเรียนที่ 2'!K24)</f>
        <v/>
      </c>
      <c r="L24" s="1" t="str">
        <f>IF('คะแนนภาคเรียนที่ 2'!L24="","",'คะแนนภาคเรียนที่ 2'!L24)</f>
        <v/>
      </c>
      <c r="M24" s="1" t="str">
        <f>IF('คะแนนภาคเรียนที่ 2'!M24="","",'คะแนนภาคเรียนที่ 2'!M24)</f>
        <v/>
      </c>
      <c r="N24" s="1" t="str">
        <f>IF('คะแนนภาคเรียนที่ 2'!N24="","",'คะแนนภาคเรียนที่ 2'!N24)</f>
        <v/>
      </c>
      <c r="O24" s="1" t="str">
        <f>IF('คะแนนภาคเรียนที่ 2'!O24="","",'คะแนนภาคเรียนที่ 2'!O24)</f>
        <v/>
      </c>
      <c r="P24" s="1" t="str">
        <f>IF('คะแนนภาคเรียนที่ 2'!P24="","",'คะแนนภาคเรียนที่ 2'!P24)</f>
        <v/>
      </c>
      <c r="Q24" s="4" t="str">
        <f t="shared" si="0"/>
        <v/>
      </c>
      <c r="R24" s="43" t="str">
        <f t="shared" si="1"/>
        <v/>
      </c>
    </row>
    <row r="25" spans="1:18" x14ac:dyDescent="0.25">
      <c r="A25" s="1">
        <f>'คะแนนภาคเรียนที่ 2'!A25</f>
        <v>18</v>
      </c>
      <c r="B25" s="1" t="str">
        <f>IF('คะแนนภาคเรียนที่ 1'!B25="","",'คะแนนภาคเรียนที่ 1'!B25)</f>
        <v/>
      </c>
      <c r="C25" s="1" t="str">
        <f>IF('คะแนนภาคเรียนที่ 1'!C25="","",'คะแนนภาคเรียนที่ 1'!C25)</f>
        <v/>
      </c>
      <c r="D25" s="1" t="str">
        <f>IF('คะแนนภาคเรียนที่ 2'!D25="","",'คะแนนภาคเรียนที่ 2'!D25)</f>
        <v/>
      </c>
      <c r="E25" s="1" t="str">
        <f>IF('คะแนนภาคเรียนที่ 2'!E25="","",'คะแนนภาคเรียนที่ 2'!E25)</f>
        <v/>
      </c>
      <c r="F25" s="1" t="str">
        <f>IF('คะแนนภาคเรียนที่ 2'!F25="","",'คะแนนภาคเรียนที่ 2'!F25)</f>
        <v/>
      </c>
      <c r="G25" s="1" t="str">
        <f>IF('คะแนนภาคเรียนที่ 2'!G25="","",'คะแนนภาคเรียนที่ 2'!G25)</f>
        <v/>
      </c>
      <c r="H25" s="1" t="str">
        <f>IF('คะแนนภาคเรียนที่ 2'!H25="","",'คะแนนภาคเรียนที่ 2'!H25)</f>
        <v/>
      </c>
      <c r="I25" s="1" t="str">
        <f>IF('คะแนนภาคเรียนที่ 2'!I25="","",'คะแนนภาคเรียนที่ 2'!I25)</f>
        <v/>
      </c>
      <c r="J25" s="1" t="str">
        <f>IF('คะแนนภาคเรียนที่ 2'!J25="","",'คะแนนภาคเรียนที่ 2'!J25)</f>
        <v/>
      </c>
      <c r="K25" s="1" t="str">
        <f>IF('คะแนนภาคเรียนที่ 2'!K25="","",'คะแนนภาคเรียนที่ 2'!K25)</f>
        <v/>
      </c>
      <c r="L25" s="1" t="str">
        <f>IF('คะแนนภาคเรียนที่ 2'!L25="","",'คะแนนภาคเรียนที่ 2'!L25)</f>
        <v/>
      </c>
      <c r="M25" s="1" t="str">
        <f>IF('คะแนนภาคเรียนที่ 2'!M25="","",'คะแนนภาคเรียนที่ 2'!M25)</f>
        <v/>
      </c>
      <c r="N25" s="1" t="str">
        <f>IF('คะแนนภาคเรียนที่ 2'!N25="","",'คะแนนภาคเรียนที่ 2'!N25)</f>
        <v/>
      </c>
      <c r="O25" s="1" t="str">
        <f>IF('คะแนนภาคเรียนที่ 2'!O25="","",'คะแนนภาคเรียนที่ 2'!O25)</f>
        <v/>
      </c>
      <c r="P25" s="1" t="str">
        <f>IF('คะแนนภาคเรียนที่ 2'!P25="","",'คะแนนภาคเรียนที่ 2'!P25)</f>
        <v/>
      </c>
      <c r="Q25" s="4" t="str">
        <f t="shared" si="0"/>
        <v/>
      </c>
      <c r="R25" s="43" t="str">
        <f t="shared" si="1"/>
        <v/>
      </c>
    </row>
    <row r="26" spans="1:18" x14ac:dyDescent="0.25">
      <c r="A26" s="1">
        <f>'คะแนนภาคเรียนที่ 2'!A26</f>
        <v>19</v>
      </c>
      <c r="B26" s="1" t="str">
        <f>IF('คะแนนภาคเรียนที่ 1'!B26="","",'คะแนนภาคเรียนที่ 1'!B26)</f>
        <v/>
      </c>
      <c r="C26" s="1" t="str">
        <f>IF('คะแนนภาคเรียนที่ 1'!C26="","",'คะแนนภาคเรียนที่ 1'!C26)</f>
        <v/>
      </c>
      <c r="D26" s="1" t="str">
        <f>IF('คะแนนภาคเรียนที่ 2'!D26="","",'คะแนนภาคเรียนที่ 2'!D26)</f>
        <v/>
      </c>
      <c r="E26" s="1" t="str">
        <f>IF('คะแนนภาคเรียนที่ 2'!E26="","",'คะแนนภาคเรียนที่ 2'!E26)</f>
        <v/>
      </c>
      <c r="F26" s="1" t="str">
        <f>IF('คะแนนภาคเรียนที่ 2'!F26="","",'คะแนนภาคเรียนที่ 2'!F26)</f>
        <v/>
      </c>
      <c r="G26" s="1" t="str">
        <f>IF('คะแนนภาคเรียนที่ 2'!G26="","",'คะแนนภาคเรียนที่ 2'!G26)</f>
        <v/>
      </c>
      <c r="H26" s="1" t="str">
        <f>IF('คะแนนภาคเรียนที่ 2'!H26="","",'คะแนนภาคเรียนที่ 2'!H26)</f>
        <v/>
      </c>
      <c r="I26" s="1" t="str">
        <f>IF('คะแนนภาคเรียนที่ 2'!I26="","",'คะแนนภาคเรียนที่ 2'!I26)</f>
        <v/>
      </c>
      <c r="J26" s="1" t="str">
        <f>IF('คะแนนภาคเรียนที่ 2'!J26="","",'คะแนนภาคเรียนที่ 2'!J26)</f>
        <v/>
      </c>
      <c r="K26" s="1" t="str">
        <f>IF('คะแนนภาคเรียนที่ 2'!K26="","",'คะแนนภาคเรียนที่ 2'!K26)</f>
        <v/>
      </c>
      <c r="L26" s="1" t="str">
        <f>IF('คะแนนภาคเรียนที่ 2'!L26="","",'คะแนนภาคเรียนที่ 2'!L26)</f>
        <v/>
      </c>
      <c r="M26" s="1" t="str">
        <f>IF('คะแนนภาคเรียนที่ 2'!M26="","",'คะแนนภาคเรียนที่ 2'!M26)</f>
        <v/>
      </c>
      <c r="N26" s="1" t="str">
        <f>IF('คะแนนภาคเรียนที่ 2'!N26="","",'คะแนนภาคเรียนที่ 2'!N26)</f>
        <v/>
      </c>
      <c r="O26" s="1" t="str">
        <f>IF('คะแนนภาคเรียนที่ 2'!O26="","",'คะแนนภาคเรียนที่ 2'!O26)</f>
        <v/>
      </c>
      <c r="P26" s="1" t="str">
        <f>IF('คะแนนภาคเรียนที่ 2'!P26="","",'คะแนนภาคเรียนที่ 2'!P26)</f>
        <v/>
      </c>
      <c r="Q26" s="4" t="str">
        <f t="shared" si="0"/>
        <v/>
      </c>
      <c r="R26" s="43" t="str">
        <f t="shared" si="1"/>
        <v/>
      </c>
    </row>
    <row r="27" spans="1:18" x14ac:dyDescent="0.25">
      <c r="A27" s="1">
        <f>'คะแนนภาคเรียนที่ 2'!A27</f>
        <v>20</v>
      </c>
      <c r="B27" s="1" t="str">
        <f>IF('คะแนนภาคเรียนที่ 1'!B27="","",'คะแนนภาคเรียนที่ 1'!B27)</f>
        <v/>
      </c>
      <c r="C27" s="1" t="str">
        <f>IF('คะแนนภาคเรียนที่ 1'!C27="","",'คะแนนภาคเรียนที่ 1'!C27)</f>
        <v/>
      </c>
      <c r="D27" s="1" t="str">
        <f>IF('คะแนนภาคเรียนที่ 2'!D27="","",'คะแนนภาคเรียนที่ 2'!D27)</f>
        <v/>
      </c>
      <c r="E27" s="1" t="str">
        <f>IF('คะแนนภาคเรียนที่ 2'!E27="","",'คะแนนภาคเรียนที่ 2'!E27)</f>
        <v/>
      </c>
      <c r="F27" s="1" t="str">
        <f>IF('คะแนนภาคเรียนที่ 2'!F27="","",'คะแนนภาคเรียนที่ 2'!F27)</f>
        <v/>
      </c>
      <c r="G27" s="1" t="str">
        <f>IF('คะแนนภาคเรียนที่ 2'!G27="","",'คะแนนภาคเรียนที่ 2'!G27)</f>
        <v/>
      </c>
      <c r="H27" s="1" t="str">
        <f>IF('คะแนนภาคเรียนที่ 2'!H27="","",'คะแนนภาคเรียนที่ 2'!H27)</f>
        <v/>
      </c>
      <c r="I27" s="1" t="str">
        <f>IF('คะแนนภาคเรียนที่ 2'!I27="","",'คะแนนภาคเรียนที่ 2'!I27)</f>
        <v/>
      </c>
      <c r="J27" s="1" t="str">
        <f>IF('คะแนนภาคเรียนที่ 2'!J27="","",'คะแนนภาคเรียนที่ 2'!J27)</f>
        <v/>
      </c>
      <c r="K27" s="1" t="str">
        <f>IF('คะแนนภาคเรียนที่ 2'!K27="","",'คะแนนภาคเรียนที่ 2'!K27)</f>
        <v/>
      </c>
      <c r="L27" s="1" t="str">
        <f>IF('คะแนนภาคเรียนที่ 2'!L27="","",'คะแนนภาคเรียนที่ 2'!L27)</f>
        <v/>
      </c>
      <c r="M27" s="1" t="str">
        <f>IF('คะแนนภาคเรียนที่ 2'!M27="","",'คะแนนภาคเรียนที่ 2'!M27)</f>
        <v/>
      </c>
      <c r="N27" s="1" t="str">
        <f>IF('คะแนนภาคเรียนที่ 2'!N27="","",'คะแนนภาคเรียนที่ 2'!N27)</f>
        <v/>
      </c>
      <c r="O27" s="1" t="str">
        <f>IF('คะแนนภาคเรียนที่ 2'!O27="","",'คะแนนภาคเรียนที่ 2'!O27)</f>
        <v/>
      </c>
      <c r="P27" s="1" t="str">
        <f>IF('คะแนนภาคเรียนที่ 2'!P27="","",'คะแนนภาคเรียนที่ 2'!P27)</f>
        <v/>
      </c>
      <c r="Q27" s="4" t="str">
        <f t="shared" si="0"/>
        <v/>
      </c>
      <c r="R27" s="43" t="str">
        <f t="shared" si="1"/>
        <v/>
      </c>
    </row>
    <row r="28" spans="1:18" x14ac:dyDescent="0.25">
      <c r="A28" s="1">
        <f>'คะแนนภาคเรียนที่ 2'!A28</f>
        <v>21</v>
      </c>
      <c r="B28" s="1" t="str">
        <f>IF('คะแนนภาคเรียนที่ 1'!B28="","",'คะแนนภาคเรียนที่ 1'!B28)</f>
        <v/>
      </c>
      <c r="C28" s="1" t="str">
        <f>IF('คะแนนภาคเรียนที่ 1'!C28="","",'คะแนนภาคเรียนที่ 1'!C28)</f>
        <v/>
      </c>
      <c r="D28" s="1" t="str">
        <f>IF('คะแนนภาคเรียนที่ 2'!D28="","",'คะแนนภาคเรียนที่ 2'!D28)</f>
        <v/>
      </c>
      <c r="E28" s="1" t="str">
        <f>IF('คะแนนภาคเรียนที่ 2'!E28="","",'คะแนนภาคเรียนที่ 2'!E28)</f>
        <v/>
      </c>
      <c r="F28" s="1" t="str">
        <f>IF('คะแนนภาคเรียนที่ 2'!F28="","",'คะแนนภาคเรียนที่ 2'!F28)</f>
        <v/>
      </c>
      <c r="G28" s="1" t="str">
        <f>IF('คะแนนภาคเรียนที่ 2'!G28="","",'คะแนนภาคเรียนที่ 2'!G28)</f>
        <v/>
      </c>
      <c r="H28" s="1" t="str">
        <f>IF('คะแนนภาคเรียนที่ 2'!H28="","",'คะแนนภาคเรียนที่ 2'!H28)</f>
        <v/>
      </c>
      <c r="I28" s="1" t="str">
        <f>IF('คะแนนภาคเรียนที่ 2'!I28="","",'คะแนนภาคเรียนที่ 2'!I28)</f>
        <v/>
      </c>
      <c r="J28" s="1" t="str">
        <f>IF('คะแนนภาคเรียนที่ 2'!J28="","",'คะแนนภาคเรียนที่ 2'!J28)</f>
        <v/>
      </c>
      <c r="K28" s="1" t="str">
        <f>IF('คะแนนภาคเรียนที่ 2'!K28="","",'คะแนนภาคเรียนที่ 2'!K28)</f>
        <v/>
      </c>
      <c r="L28" s="1" t="str">
        <f>IF('คะแนนภาคเรียนที่ 2'!L28="","",'คะแนนภาคเรียนที่ 2'!L28)</f>
        <v/>
      </c>
      <c r="M28" s="1" t="str">
        <f>IF('คะแนนภาคเรียนที่ 2'!M28="","",'คะแนนภาคเรียนที่ 2'!M28)</f>
        <v/>
      </c>
      <c r="N28" s="1" t="str">
        <f>IF('คะแนนภาคเรียนที่ 2'!N28="","",'คะแนนภาคเรียนที่ 2'!N28)</f>
        <v/>
      </c>
      <c r="O28" s="1" t="str">
        <f>IF('คะแนนภาคเรียนที่ 2'!O28="","",'คะแนนภาคเรียนที่ 2'!O28)</f>
        <v/>
      </c>
      <c r="P28" s="1" t="str">
        <f>IF('คะแนนภาคเรียนที่ 2'!P28="","",'คะแนนภาคเรียนที่ 2'!P28)</f>
        <v/>
      </c>
      <c r="Q28" s="4" t="str">
        <f t="shared" si="0"/>
        <v/>
      </c>
      <c r="R28" s="43" t="str">
        <f t="shared" si="1"/>
        <v/>
      </c>
    </row>
    <row r="29" spans="1:18" x14ac:dyDescent="0.25">
      <c r="A29" s="1">
        <f>'คะแนนภาคเรียนที่ 2'!A29</f>
        <v>22</v>
      </c>
      <c r="B29" s="1" t="str">
        <f>IF('คะแนนภาคเรียนที่ 1'!B29="","",'คะแนนภาคเรียนที่ 1'!B29)</f>
        <v/>
      </c>
      <c r="C29" s="1" t="str">
        <f>IF('คะแนนภาคเรียนที่ 1'!C29="","",'คะแนนภาคเรียนที่ 1'!C29)</f>
        <v/>
      </c>
      <c r="D29" s="1" t="str">
        <f>IF('คะแนนภาคเรียนที่ 2'!D29="","",'คะแนนภาคเรียนที่ 2'!D29)</f>
        <v/>
      </c>
      <c r="E29" s="1" t="str">
        <f>IF('คะแนนภาคเรียนที่ 2'!E29="","",'คะแนนภาคเรียนที่ 2'!E29)</f>
        <v/>
      </c>
      <c r="F29" s="1" t="str">
        <f>IF('คะแนนภาคเรียนที่ 2'!F29="","",'คะแนนภาคเรียนที่ 2'!F29)</f>
        <v/>
      </c>
      <c r="G29" s="1" t="str">
        <f>IF('คะแนนภาคเรียนที่ 2'!G29="","",'คะแนนภาคเรียนที่ 2'!G29)</f>
        <v/>
      </c>
      <c r="H29" s="1" t="str">
        <f>IF('คะแนนภาคเรียนที่ 2'!H29="","",'คะแนนภาคเรียนที่ 2'!H29)</f>
        <v/>
      </c>
      <c r="I29" s="1" t="str">
        <f>IF('คะแนนภาคเรียนที่ 2'!I29="","",'คะแนนภาคเรียนที่ 2'!I29)</f>
        <v/>
      </c>
      <c r="J29" s="1" t="str">
        <f>IF('คะแนนภาคเรียนที่ 2'!J29="","",'คะแนนภาคเรียนที่ 2'!J29)</f>
        <v/>
      </c>
      <c r="K29" s="1" t="str">
        <f>IF('คะแนนภาคเรียนที่ 2'!K29="","",'คะแนนภาคเรียนที่ 2'!K29)</f>
        <v/>
      </c>
      <c r="L29" s="1" t="str">
        <f>IF('คะแนนภาคเรียนที่ 2'!L29="","",'คะแนนภาคเรียนที่ 2'!L29)</f>
        <v/>
      </c>
      <c r="M29" s="1" t="str">
        <f>IF('คะแนนภาคเรียนที่ 2'!M29="","",'คะแนนภาคเรียนที่ 2'!M29)</f>
        <v/>
      </c>
      <c r="N29" s="1" t="str">
        <f>IF('คะแนนภาคเรียนที่ 2'!N29="","",'คะแนนภาคเรียนที่ 2'!N29)</f>
        <v/>
      </c>
      <c r="O29" s="1" t="str">
        <f>IF('คะแนนภาคเรียนที่ 2'!O29="","",'คะแนนภาคเรียนที่ 2'!O29)</f>
        <v/>
      </c>
      <c r="P29" s="1" t="str">
        <f>IF('คะแนนภาคเรียนที่ 2'!P29="","",'คะแนนภาคเรียนที่ 2'!P29)</f>
        <v/>
      </c>
      <c r="Q29" s="4" t="str">
        <f t="shared" si="0"/>
        <v/>
      </c>
      <c r="R29" s="43" t="str">
        <f t="shared" si="1"/>
        <v/>
      </c>
    </row>
    <row r="30" spans="1:18" x14ac:dyDescent="0.25">
      <c r="A30" s="1">
        <f>'คะแนนภาคเรียนที่ 2'!A30</f>
        <v>23</v>
      </c>
      <c r="B30" s="1" t="str">
        <f>IF('คะแนนภาคเรียนที่ 1'!B30="","",'คะแนนภาคเรียนที่ 1'!B30)</f>
        <v/>
      </c>
      <c r="C30" s="1" t="str">
        <f>IF('คะแนนภาคเรียนที่ 1'!C30="","",'คะแนนภาคเรียนที่ 1'!C30)</f>
        <v/>
      </c>
      <c r="D30" s="1" t="str">
        <f>IF('คะแนนภาคเรียนที่ 2'!D30="","",'คะแนนภาคเรียนที่ 2'!D30)</f>
        <v/>
      </c>
      <c r="E30" s="1" t="str">
        <f>IF('คะแนนภาคเรียนที่ 2'!E30="","",'คะแนนภาคเรียนที่ 2'!E30)</f>
        <v/>
      </c>
      <c r="F30" s="1" t="str">
        <f>IF('คะแนนภาคเรียนที่ 2'!F30="","",'คะแนนภาคเรียนที่ 2'!F30)</f>
        <v/>
      </c>
      <c r="G30" s="1" t="str">
        <f>IF('คะแนนภาคเรียนที่ 2'!G30="","",'คะแนนภาคเรียนที่ 2'!G30)</f>
        <v/>
      </c>
      <c r="H30" s="1" t="str">
        <f>IF('คะแนนภาคเรียนที่ 2'!H30="","",'คะแนนภาคเรียนที่ 2'!H30)</f>
        <v/>
      </c>
      <c r="I30" s="1" t="str">
        <f>IF('คะแนนภาคเรียนที่ 2'!I30="","",'คะแนนภาคเรียนที่ 2'!I30)</f>
        <v/>
      </c>
      <c r="J30" s="1" t="str">
        <f>IF('คะแนนภาคเรียนที่ 2'!J30="","",'คะแนนภาคเรียนที่ 2'!J30)</f>
        <v/>
      </c>
      <c r="K30" s="1" t="str">
        <f>IF('คะแนนภาคเรียนที่ 2'!K30="","",'คะแนนภาคเรียนที่ 2'!K30)</f>
        <v/>
      </c>
      <c r="L30" s="1" t="str">
        <f>IF('คะแนนภาคเรียนที่ 2'!L30="","",'คะแนนภาคเรียนที่ 2'!L30)</f>
        <v/>
      </c>
      <c r="M30" s="1" t="str">
        <f>IF('คะแนนภาคเรียนที่ 2'!M30="","",'คะแนนภาคเรียนที่ 2'!M30)</f>
        <v/>
      </c>
      <c r="N30" s="1" t="str">
        <f>IF('คะแนนภาคเรียนที่ 2'!N30="","",'คะแนนภาคเรียนที่ 2'!N30)</f>
        <v/>
      </c>
      <c r="O30" s="1" t="str">
        <f>IF('คะแนนภาคเรียนที่ 2'!O30="","",'คะแนนภาคเรียนที่ 2'!O30)</f>
        <v/>
      </c>
      <c r="P30" s="1" t="str">
        <f>IF('คะแนนภาคเรียนที่ 2'!P30="","",'คะแนนภาคเรียนที่ 2'!P30)</f>
        <v/>
      </c>
      <c r="Q30" s="4" t="str">
        <f t="shared" si="0"/>
        <v/>
      </c>
      <c r="R30" s="43" t="str">
        <f t="shared" si="1"/>
        <v/>
      </c>
    </row>
    <row r="31" spans="1:18" x14ac:dyDescent="0.25">
      <c r="A31" s="1">
        <f>'คะแนนภาคเรียนที่ 2'!A31</f>
        <v>24</v>
      </c>
      <c r="B31" s="1" t="str">
        <f>IF('คะแนนภาคเรียนที่ 1'!B31="","",'คะแนนภาคเรียนที่ 1'!B31)</f>
        <v/>
      </c>
      <c r="C31" s="1" t="str">
        <f>IF('คะแนนภาคเรียนที่ 1'!C31="","",'คะแนนภาคเรียนที่ 1'!C31)</f>
        <v/>
      </c>
      <c r="D31" s="1" t="str">
        <f>IF('คะแนนภาคเรียนที่ 2'!D31="","",'คะแนนภาคเรียนที่ 2'!D31)</f>
        <v/>
      </c>
      <c r="E31" s="1" t="str">
        <f>IF('คะแนนภาคเรียนที่ 2'!E31="","",'คะแนนภาคเรียนที่ 2'!E31)</f>
        <v/>
      </c>
      <c r="F31" s="1" t="str">
        <f>IF('คะแนนภาคเรียนที่ 2'!F31="","",'คะแนนภาคเรียนที่ 2'!F31)</f>
        <v/>
      </c>
      <c r="G31" s="1" t="str">
        <f>IF('คะแนนภาคเรียนที่ 2'!G31="","",'คะแนนภาคเรียนที่ 2'!G31)</f>
        <v/>
      </c>
      <c r="H31" s="1" t="str">
        <f>IF('คะแนนภาคเรียนที่ 2'!H31="","",'คะแนนภาคเรียนที่ 2'!H31)</f>
        <v/>
      </c>
      <c r="I31" s="1" t="str">
        <f>IF('คะแนนภาคเรียนที่ 2'!I31="","",'คะแนนภาคเรียนที่ 2'!I31)</f>
        <v/>
      </c>
      <c r="J31" s="1" t="str">
        <f>IF('คะแนนภาคเรียนที่ 2'!J31="","",'คะแนนภาคเรียนที่ 2'!J31)</f>
        <v/>
      </c>
      <c r="K31" s="1" t="str">
        <f>IF('คะแนนภาคเรียนที่ 2'!K31="","",'คะแนนภาคเรียนที่ 2'!K31)</f>
        <v/>
      </c>
      <c r="L31" s="1" t="str">
        <f>IF('คะแนนภาคเรียนที่ 2'!L31="","",'คะแนนภาคเรียนที่ 2'!L31)</f>
        <v/>
      </c>
      <c r="M31" s="1" t="str">
        <f>IF('คะแนนภาคเรียนที่ 2'!M31="","",'คะแนนภาคเรียนที่ 2'!M31)</f>
        <v/>
      </c>
      <c r="N31" s="1" t="str">
        <f>IF('คะแนนภาคเรียนที่ 2'!N31="","",'คะแนนภาคเรียนที่ 2'!N31)</f>
        <v/>
      </c>
      <c r="O31" s="1" t="str">
        <f>IF('คะแนนภาคเรียนที่ 2'!O31="","",'คะแนนภาคเรียนที่ 2'!O31)</f>
        <v/>
      </c>
      <c r="P31" s="1" t="str">
        <f>IF('คะแนนภาคเรียนที่ 2'!P31="","",'คะแนนภาคเรียนที่ 2'!P31)</f>
        <v/>
      </c>
      <c r="Q31" s="4" t="str">
        <f t="shared" si="0"/>
        <v/>
      </c>
      <c r="R31" s="43" t="str">
        <f t="shared" si="1"/>
        <v/>
      </c>
    </row>
    <row r="32" spans="1:18" x14ac:dyDescent="0.25">
      <c r="A32" s="1">
        <f>'คะแนนภาคเรียนที่ 2'!A32</f>
        <v>25</v>
      </c>
      <c r="B32" s="1" t="str">
        <f>IF('คะแนนภาคเรียนที่ 1'!B32="","",'คะแนนภาคเรียนที่ 1'!B32)</f>
        <v/>
      </c>
      <c r="C32" s="1" t="str">
        <f>IF('คะแนนภาคเรียนที่ 1'!C32="","",'คะแนนภาคเรียนที่ 1'!C32)</f>
        <v/>
      </c>
      <c r="D32" s="1" t="str">
        <f>IF('คะแนนภาคเรียนที่ 2'!D32="","",'คะแนนภาคเรียนที่ 2'!D32)</f>
        <v/>
      </c>
      <c r="E32" s="1" t="str">
        <f>IF('คะแนนภาคเรียนที่ 2'!E32="","",'คะแนนภาคเรียนที่ 2'!E32)</f>
        <v/>
      </c>
      <c r="F32" s="1" t="str">
        <f>IF('คะแนนภาคเรียนที่ 2'!F32="","",'คะแนนภาคเรียนที่ 2'!F32)</f>
        <v/>
      </c>
      <c r="G32" s="1" t="str">
        <f>IF('คะแนนภาคเรียนที่ 2'!G32="","",'คะแนนภาคเรียนที่ 2'!G32)</f>
        <v/>
      </c>
      <c r="H32" s="1" t="str">
        <f>IF('คะแนนภาคเรียนที่ 2'!H32="","",'คะแนนภาคเรียนที่ 2'!H32)</f>
        <v/>
      </c>
      <c r="I32" s="1" t="str">
        <f>IF('คะแนนภาคเรียนที่ 2'!I32="","",'คะแนนภาคเรียนที่ 2'!I32)</f>
        <v/>
      </c>
      <c r="J32" s="1" t="str">
        <f>IF('คะแนนภาคเรียนที่ 2'!J32="","",'คะแนนภาคเรียนที่ 2'!J32)</f>
        <v/>
      </c>
      <c r="K32" s="1" t="str">
        <f>IF('คะแนนภาคเรียนที่ 2'!K32="","",'คะแนนภาคเรียนที่ 2'!K32)</f>
        <v/>
      </c>
      <c r="L32" s="1" t="str">
        <f>IF('คะแนนภาคเรียนที่ 2'!L32="","",'คะแนนภาคเรียนที่ 2'!L32)</f>
        <v/>
      </c>
      <c r="M32" s="1" t="str">
        <f>IF('คะแนนภาคเรียนที่ 2'!M32="","",'คะแนนภาคเรียนที่ 2'!M32)</f>
        <v/>
      </c>
      <c r="N32" s="1" t="str">
        <f>IF('คะแนนภาคเรียนที่ 2'!N32="","",'คะแนนภาคเรียนที่ 2'!N32)</f>
        <v/>
      </c>
      <c r="O32" s="1" t="str">
        <f>IF('คะแนนภาคเรียนที่ 2'!O32="","",'คะแนนภาคเรียนที่ 2'!O32)</f>
        <v/>
      </c>
      <c r="P32" s="1" t="str">
        <f>IF('คะแนนภาคเรียนที่ 2'!P32="","",'คะแนนภาคเรียนที่ 2'!P32)</f>
        <v/>
      </c>
      <c r="Q32" s="4" t="str">
        <f t="shared" si="0"/>
        <v/>
      </c>
      <c r="R32" s="43" t="str">
        <f t="shared" si="1"/>
        <v/>
      </c>
    </row>
    <row r="33" spans="1:18" x14ac:dyDescent="0.25">
      <c r="A33" s="1">
        <f>'คะแนนภาคเรียนที่ 2'!A33</f>
        <v>26</v>
      </c>
      <c r="B33" s="1" t="str">
        <f>IF('คะแนนภาคเรียนที่ 1'!B33="","",'คะแนนภาคเรียนที่ 1'!B33)</f>
        <v/>
      </c>
      <c r="C33" s="1" t="str">
        <f>IF('คะแนนภาคเรียนที่ 1'!C33="","",'คะแนนภาคเรียนที่ 1'!C33)</f>
        <v/>
      </c>
      <c r="D33" s="1" t="str">
        <f>IF('คะแนนภาคเรียนที่ 2'!D33="","",'คะแนนภาคเรียนที่ 2'!D33)</f>
        <v/>
      </c>
      <c r="E33" s="1" t="str">
        <f>IF('คะแนนภาคเรียนที่ 2'!E33="","",'คะแนนภาคเรียนที่ 2'!E33)</f>
        <v/>
      </c>
      <c r="F33" s="1" t="str">
        <f>IF('คะแนนภาคเรียนที่ 2'!F33="","",'คะแนนภาคเรียนที่ 2'!F33)</f>
        <v/>
      </c>
      <c r="G33" s="1" t="str">
        <f>IF('คะแนนภาคเรียนที่ 2'!G33="","",'คะแนนภาคเรียนที่ 2'!G33)</f>
        <v/>
      </c>
      <c r="H33" s="1" t="str">
        <f>IF('คะแนนภาคเรียนที่ 2'!H33="","",'คะแนนภาคเรียนที่ 2'!H33)</f>
        <v/>
      </c>
      <c r="I33" s="1" t="str">
        <f>IF('คะแนนภาคเรียนที่ 2'!I33="","",'คะแนนภาคเรียนที่ 2'!I33)</f>
        <v/>
      </c>
      <c r="J33" s="1" t="str">
        <f>IF('คะแนนภาคเรียนที่ 2'!J33="","",'คะแนนภาคเรียนที่ 2'!J33)</f>
        <v/>
      </c>
      <c r="K33" s="1" t="str">
        <f>IF('คะแนนภาคเรียนที่ 2'!K33="","",'คะแนนภาคเรียนที่ 2'!K33)</f>
        <v/>
      </c>
      <c r="L33" s="1" t="str">
        <f>IF('คะแนนภาคเรียนที่ 2'!L33="","",'คะแนนภาคเรียนที่ 2'!L33)</f>
        <v/>
      </c>
      <c r="M33" s="1" t="str">
        <f>IF('คะแนนภาคเรียนที่ 2'!M33="","",'คะแนนภาคเรียนที่ 2'!M33)</f>
        <v/>
      </c>
      <c r="N33" s="1" t="str">
        <f>IF('คะแนนภาคเรียนที่ 2'!N33="","",'คะแนนภาคเรียนที่ 2'!N33)</f>
        <v/>
      </c>
      <c r="O33" s="1" t="str">
        <f>IF('คะแนนภาคเรียนที่ 2'!O33="","",'คะแนนภาคเรียนที่ 2'!O33)</f>
        <v/>
      </c>
      <c r="P33" s="1" t="str">
        <f>IF('คะแนนภาคเรียนที่ 2'!P33="","",'คะแนนภาคเรียนที่ 2'!P33)</f>
        <v/>
      </c>
      <c r="Q33" s="4" t="str">
        <f t="shared" si="0"/>
        <v/>
      </c>
      <c r="R33" s="43" t="str">
        <f t="shared" si="1"/>
        <v/>
      </c>
    </row>
    <row r="34" spans="1:18" x14ac:dyDescent="0.25">
      <c r="A34" s="1">
        <f>'คะแนนภาคเรียนที่ 2'!A34</f>
        <v>27</v>
      </c>
      <c r="B34" s="1" t="str">
        <f>IF('คะแนนภาคเรียนที่ 1'!B34="","",'คะแนนภาคเรียนที่ 1'!B34)</f>
        <v/>
      </c>
      <c r="C34" s="1" t="str">
        <f>IF('คะแนนภาคเรียนที่ 1'!C34="","",'คะแนนภาคเรียนที่ 1'!C34)</f>
        <v/>
      </c>
      <c r="D34" s="1" t="str">
        <f>IF('คะแนนภาคเรียนที่ 2'!D34="","",'คะแนนภาคเรียนที่ 2'!D34)</f>
        <v/>
      </c>
      <c r="E34" s="1" t="str">
        <f>IF('คะแนนภาคเรียนที่ 2'!E34="","",'คะแนนภาคเรียนที่ 2'!E34)</f>
        <v/>
      </c>
      <c r="F34" s="1" t="str">
        <f>IF('คะแนนภาคเรียนที่ 2'!F34="","",'คะแนนภาคเรียนที่ 2'!F34)</f>
        <v/>
      </c>
      <c r="G34" s="1" t="str">
        <f>IF('คะแนนภาคเรียนที่ 2'!G34="","",'คะแนนภาคเรียนที่ 2'!G34)</f>
        <v/>
      </c>
      <c r="H34" s="1" t="str">
        <f>IF('คะแนนภาคเรียนที่ 2'!H34="","",'คะแนนภาคเรียนที่ 2'!H34)</f>
        <v/>
      </c>
      <c r="I34" s="1" t="str">
        <f>IF('คะแนนภาคเรียนที่ 2'!I34="","",'คะแนนภาคเรียนที่ 2'!I34)</f>
        <v/>
      </c>
      <c r="J34" s="1" t="str">
        <f>IF('คะแนนภาคเรียนที่ 2'!J34="","",'คะแนนภาคเรียนที่ 2'!J34)</f>
        <v/>
      </c>
      <c r="K34" s="1" t="str">
        <f>IF('คะแนนภาคเรียนที่ 2'!K34="","",'คะแนนภาคเรียนที่ 2'!K34)</f>
        <v/>
      </c>
      <c r="L34" s="1" t="str">
        <f>IF('คะแนนภาคเรียนที่ 2'!L34="","",'คะแนนภาคเรียนที่ 2'!L34)</f>
        <v/>
      </c>
      <c r="M34" s="1" t="str">
        <f>IF('คะแนนภาคเรียนที่ 2'!M34="","",'คะแนนภาคเรียนที่ 2'!M34)</f>
        <v/>
      </c>
      <c r="N34" s="1" t="str">
        <f>IF('คะแนนภาคเรียนที่ 2'!N34="","",'คะแนนภาคเรียนที่ 2'!N34)</f>
        <v/>
      </c>
      <c r="O34" s="1" t="str">
        <f>IF('คะแนนภาคเรียนที่ 2'!O34="","",'คะแนนภาคเรียนที่ 2'!O34)</f>
        <v/>
      </c>
      <c r="P34" s="1" t="str">
        <f>IF('คะแนนภาคเรียนที่ 2'!P34="","",'คะแนนภาคเรียนที่ 2'!P34)</f>
        <v/>
      </c>
      <c r="Q34" s="4" t="str">
        <f t="shared" si="0"/>
        <v/>
      </c>
      <c r="R34" s="43" t="str">
        <f t="shared" si="1"/>
        <v/>
      </c>
    </row>
    <row r="35" spans="1:18" x14ac:dyDescent="0.25">
      <c r="A35" s="1">
        <f>'คะแนนภาคเรียนที่ 2'!A35</f>
        <v>28</v>
      </c>
      <c r="B35" s="1" t="str">
        <f>IF('คะแนนภาคเรียนที่ 1'!B35="","",'คะแนนภาคเรียนที่ 1'!B35)</f>
        <v/>
      </c>
      <c r="C35" s="1" t="str">
        <f>IF('คะแนนภาคเรียนที่ 1'!C35="","",'คะแนนภาคเรียนที่ 1'!C35)</f>
        <v/>
      </c>
      <c r="D35" s="1" t="str">
        <f>IF('คะแนนภาคเรียนที่ 2'!D35="","",'คะแนนภาคเรียนที่ 2'!D35)</f>
        <v/>
      </c>
      <c r="E35" s="1" t="str">
        <f>IF('คะแนนภาคเรียนที่ 2'!E35="","",'คะแนนภาคเรียนที่ 2'!E35)</f>
        <v/>
      </c>
      <c r="F35" s="1" t="str">
        <f>IF('คะแนนภาคเรียนที่ 2'!F35="","",'คะแนนภาคเรียนที่ 2'!F35)</f>
        <v/>
      </c>
      <c r="G35" s="1" t="str">
        <f>IF('คะแนนภาคเรียนที่ 2'!G35="","",'คะแนนภาคเรียนที่ 2'!G35)</f>
        <v/>
      </c>
      <c r="H35" s="1" t="str">
        <f>IF('คะแนนภาคเรียนที่ 2'!H35="","",'คะแนนภาคเรียนที่ 2'!H35)</f>
        <v/>
      </c>
      <c r="I35" s="1" t="str">
        <f>IF('คะแนนภาคเรียนที่ 2'!I35="","",'คะแนนภาคเรียนที่ 2'!I35)</f>
        <v/>
      </c>
      <c r="J35" s="1" t="str">
        <f>IF('คะแนนภาคเรียนที่ 2'!J35="","",'คะแนนภาคเรียนที่ 2'!J35)</f>
        <v/>
      </c>
      <c r="K35" s="1" t="str">
        <f>IF('คะแนนภาคเรียนที่ 2'!K35="","",'คะแนนภาคเรียนที่ 2'!K35)</f>
        <v/>
      </c>
      <c r="L35" s="1" t="str">
        <f>IF('คะแนนภาคเรียนที่ 2'!L35="","",'คะแนนภาคเรียนที่ 2'!L35)</f>
        <v/>
      </c>
      <c r="M35" s="1" t="str">
        <f>IF('คะแนนภาคเรียนที่ 2'!M35="","",'คะแนนภาคเรียนที่ 2'!M35)</f>
        <v/>
      </c>
      <c r="N35" s="1" t="str">
        <f>IF('คะแนนภาคเรียนที่ 2'!N35="","",'คะแนนภาคเรียนที่ 2'!N35)</f>
        <v/>
      </c>
      <c r="O35" s="1" t="str">
        <f>IF('คะแนนภาคเรียนที่ 2'!O35="","",'คะแนนภาคเรียนที่ 2'!O35)</f>
        <v/>
      </c>
      <c r="P35" s="1" t="str">
        <f>IF('คะแนนภาคเรียนที่ 2'!P35="","",'คะแนนภาคเรียนที่ 2'!P35)</f>
        <v/>
      </c>
      <c r="Q35" s="4" t="str">
        <f t="shared" si="0"/>
        <v/>
      </c>
      <c r="R35" s="43" t="str">
        <f t="shared" si="1"/>
        <v/>
      </c>
    </row>
    <row r="36" spans="1:18" x14ac:dyDescent="0.25">
      <c r="A36" s="1">
        <f>'คะแนนภาคเรียนที่ 2'!A36</f>
        <v>29</v>
      </c>
      <c r="B36" s="1" t="str">
        <f>IF('คะแนนภาคเรียนที่ 1'!B36="","",'คะแนนภาคเรียนที่ 1'!B36)</f>
        <v/>
      </c>
      <c r="C36" s="1" t="str">
        <f>IF('คะแนนภาคเรียนที่ 1'!C36="","",'คะแนนภาคเรียนที่ 1'!C36)</f>
        <v/>
      </c>
      <c r="D36" s="1" t="str">
        <f>IF('คะแนนภาคเรียนที่ 2'!D36="","",'คะแนนภาคเรียนที่ 2'!D36)</f>
        <v/>
      </c>
      <c r="E36" s="1" t="str">
        <f>IF('คะแนนภาคเรียนที่ 2'!E36="","",'คะแนนภาคเรียนที่ 2'!E36)</f>
        <v/>
      </c>
      <c r="F36" s="1" t="str">
        <f>IF('คะแนนภาคเรียนที่ 2'!F36="","",'คะแนนภาคเรียนที่ 2'!F36)</f>
        <v/>
      </c>
      <c r="G36" s="1" t="str">
        <f>IF('คะแนนภาคเรียนที่ 2'!G36="","",'คะแนนภาคเรียนที่ 2'!G36)</f>
        <v/>
      </c>
      <c r="H36" s="1" t="str">
        <f>IF('คะแนนภาคเรียนที่ 2'!H36="","",'คะแนนภาคเรียนที่ 2'!H36)</f>
        <v/>
      </c>
      <c r="I36" s="1" t="str">
        <f>IF('คะแนนภาคเรียนที่ 2'!I36="","",'คะแนนภาคเรียนที่ 2'!I36)</f>
        <v/>
      </c>
      <c r="J36" s="1" t="str">
        <f>IF('คะแนนภาคเรียนที่ 2'!J36="","",'คะแนนภาคเรียนที่ 2'!J36)</f>
        <v/>
      </c>
      <c r="K36" s="1" t="str">
        <f>IF('คะแนนภาคเรียนที่ 2'!K36="","",'คะแนนภาคเรียนที่ 2'!K36)</f>
        <v/>
      </c>
      <c r="L36" s="1" t="str">
        <f>IF('คะแนนภาคเรียนที่ 2'!L36="","",'คะแนนภาคเรียนที่ 2'!L36)</f>
        <v/>
      </c>
      <c r="M36" s="1" t="str">
        <f>IF('คะแนนภาคเรียนที่ 2'!M36="","",'คะแนนภาคเรียนที่ 2'!M36)</f>
        <v/>
      </c>
      <c r="N36" s="1" t="str">
        <f>IF('คะแนนภาคเรียนที่ 2'!N36="","",'คะแนนภาคเรียนที่ 2'!N36)</f>
        <v/>
      </c>
      <c r="O36" s="1" t="str">
        <f>IF('คะแนนภาคเรียนที่ 2'!O36="","",'คะแนนภาคเรียนที่ 2'!O36)</f>
        <v/>
      </c>
      <c r="P36" s="1" t="str">
        <f>IF('คะแนนภาคเรียนที่ 2'!P36="","",'คะแนนภาคเรียนที่ 2'!P36)</f>
        <v/>
      </c>
      <c r="Q36" s="4" t="str">
        <f t="shared" si="0"/>
        <v/>
      </c>
      <c r="R36" s="43" t="str">
        <f t="shared" si="1"/>
        <v/>
      </c>
    </row>
    <row r="37" spans="1:18" x14ac:dyDescent="0.25">
      <c r="A37" s="1">
        <f>'คะแนนภาคเรียนที่ 2'!A37</f>
        <v>30</v>
      </c>
      <c r="B37" s="1" t="str">
        <f>IF('คะแนนภาคเรียนที่ 1'!B37="","",'คะแนนภาคเรียนที่ 1'!B37)</f>
        <v/>
      </c>
      <c r="C37" s="1" t="str">
        <f>IF('คะแนนภาคเรียนที่ 1'!C37="","",'คะแนนภาคเรียนที่ 1'!C37)</f>
        <v/>
      </c>
      <c r="D37" s="1" t="str">
        <f>IF('คะแนนภาคเรียนที่ 2'!D37="","",'คะแนนภาคเรียนที่ 2'!D37)</f>
        <v/>
      </c>
      <c r="E37" s="1" t="str">
        <f>IF('คะแนนภาคเรียนที่ 2'!E37="","",'คะแนนภาคเรียนที่ 2'!E37)</f>
        <v/>
      </c>
      <c r="F37" s="1" t="str">
        <f>IF('คะแนนภาคเรียนที่ 2'!F37="","",'คะแนนภาคเรียนที่ 2'!F37)</f>
        <v/>
      </c>
      <c r="G37" s="1" t="str">
        <f>IF('คะแนนภาคเรียนที่ 2'!G37="","",'คะแนนภาคเรียนที่ 2'!G37)</f>
        <v/>
      </c>
      <c r="H37" s="1" t="str">
        <f>IF('คะแนนภาคเรียนที่ 2'!H37="","",'คะแนนภาคเรียนที่ 2'!H37)</f>
        <v/>
      </c>
      <c r="I37" s="1" t="str">
        <f>IF('คะแนนภาคเรียนที่ 2'!I37="","",'คะแนนภาคเรียนที่ 2'!I37)</f>
        <v/>
      </c>
      <c r="J37" s="1" t="str">
        <f>IF('คะแนนภาคเรียนที่ 2'!J37="","",'คะแนนภาคเรียนที่ 2'!J37)</f>
        <v/>
      </c>
      <c r="K37" s="1" t="str">
        <f>IF('คะแนนภาคเรียนที่ 2'!K37="","",'คะแนนภาคเรียนที่ 2'!K37)</f>
        <v/>
      </c>
      <c r="L37" s="1" t="str">
        <f>IF('คะแนนภาคเรียนที่ 2'!L37="","",'คะแนนภาคเรียนที่ 2'!L37)</f>
        <v/>
      </c>
      <c r="M37" s="1" t="str">
        <f>IF('คะแนนภาคเรียนที่ 2'!M37="","",'คะแนนภาคเรียนที่ 2'!M37)</f>
        <v/>
      </c>
      <c r="N37" s="1" t="str">
        <f>IF('คะแนนภาคเรียนที่ 2'!N37="","",'คะแนนภาคเรียนที่ 2'!N37)</f>
        <v/>
      </c>
      <c r="O37" s="1" t="str">
        <f>IF('คะแนนภาคเรียนที่ 2'!O37="","",'คะแนนภาคเรียนที่ 2'!O37)</f>
        <v/>
      </c>
      <c r="P37" s="1" t="str">
        <f>IF('คะแนนภาคเรียนที่ 2'!P37="","",'คะแนนภาคเรียนที่ 2'!P37)</f>
        <v/>
      </c>
      <c r="Q37" s="4" t="str">
        <f t="shared" si="0"/>
        <v/>
      </c>
      <c r="R37" s="43" t="str">
        <f t="shared" si="1"/>
        <v/>
      </c>
    </row>
    <row r="38" spans="1:18" x14ac:dyDescent="0.25">
      <c r="A38" s="1">
        <f>'คะแนนภาคเรียนที่ 2'!A38</f>
        <v>31</v>
      </c>
      <c r="B38" s="1" t="str">
        <f>IF('คะแนนภาคเรียนที่ 1'!B38="","",'คะแนนภาคเรียนที่ 1'!B38)</f>
        <v/>
      </c>
      <c r="C38" s="1" t="str">
        <f>IF('คะแนนภาคเรียนที่ 1'!C38="","",'คะแนนภาคเรียนที่ 1'!C38)</f>
        <v/>
      </c>
      <c r="D38" s="1" t="str">
        <f>IF('คะแนนภาคเรียนที่ 2'!D38="","",'คะแนนภาคเรียนที่ 2'!D38)</f>
        <v/>
      </c>
      <c r="E38" s="1" t="str">
        <f>IF('คะแนนภาคเรียนที่ 2'!E38="","",'คะแนนภาคเรียนที่ 2'!E38)</f>
        <v/>
      </c>
      <c r="F38" s="1" t="str">
        <f>IF('คะแนนภาคเรียนที่ 2'!F38="","",'คะแนนภาคเรียนที่ 2'!F38)</f>
        <v/>
      </c>
      <c r="G38" s="1" t="str">
        <f>IF('คะแนนภาคเรียนที่ 2'!G38="","",'คะแนนภาคเรียนที่ 2'!G38)</f>
        <v/>
      </c>
      <c r="H38" s="1" t="str">
        <f>IF('คะแนนภาคเรียนที่ 2'!H38="","",'คะแนนภาคเรียนที่ 2'!H38)</f>
        <v/>
      </c>
      <c r="I38" s="1" t="str">
        <f>IF('คะแนนภาคเรียนที่ 2'!I38="","",'คะแนนภาคเรียนที่ 2'!I38)</f>
        <v/>
      </c>
      <c r="J38" s="1" t="str">
        <f>IF('คะแนนภาคเรียนที่ 2'!J38="","",'คะแนนภาคเรียนที่ 2'!J38)</f>
        <v/>
      </c>
      <c r="K38" s="1" t="str">
        <f>IF('คะแนนภาคเรียนที่ 2'!K38="","",'คะแนนภาคเรียนที่ 2'!K38)</f>
        <v/>
      </c>
      <c r="L38" s="1" t="str">
        <f>IF('คะแนนภาคเรียนที่ 2'!L38="","",'คะแนนภาคเรียนที่ 2'!L38)</f>
        <v/>
      </c>
      <c r="M38" s="1" t="str">
        <f>IF('คะแนนภาคเรียนที่ 2'!M38="","",'คะแนนภาคเรียนที่ 2'!M38)</f>
        <v/>
      </c>
      <c r="N38" s="1" t="str">
        <f>IF('คะแนนภาคเรียนที่ 2'!N38="","",'คะแนนภาคเรียนที่ 2'!N38)</f>
        <v/>
      </c>
      <c r="O38" s="1" t="str">
        <f>IF('คะแนนภาคเรียนที่ 2'!O38="","",'คะแนนภาคเรียนที่ 2'!O38)</f>
        <v/>
      </c>
      <c r="P38" s="1" t="str">
        <f>IF('คะแนนภาคเรียนที่ 2'!P38="","",'คะแนนภาคเรียนที่ 2'!P38)</f>
        <v/>
      </c>
      <c r="Q38" s="4" t="str">
        <f t="shared" si="0"/>
        <v/>
      </c>
      <c r="R38" s="43" t="str">
        <f t="shared" si="1"/>
        <v/>
      </c>
    </row>
    <row r="39" spans="1:18" x14ac:dyDescent="0.25">
      <c r="A39" s="1">
        <f>'คะแนนภาคเรียนที่ 2'!A39</f>
        <v>32</v>
      </c>
      <c r="B39" s="1" t="str">
        <f>IF('คะแนนภาคเรียนที่ 1'!B39="","",'คะแนนภาคเรียนที่ 1'!B39)</f>
        <v/>
      </c>
      <c r="C39" s="1" t="str">
        <f>IF('คะแนนภาคเรียนที่ 1'!C39="","",'คะแนนภาคเรียนที่ 1'!C39)</f>
        <v/>
      </c>
      <c r="D39" s="1" t="str">
        <f>IF('คะแนนภาคเรียนที่ 2'!D39="","",'คะแนนภาคเรียนที่ 2'!D39)</f>
        <v/>
      </c>
      <c r="E39" s="1" t="str">
        <f>IF('คะแนนภาคเรียนที่ 2'!E39="","",'คะแนนภาคเรียนที่ 2'!E39)</f>
        <v/>
      </c>
      <c r="F39" s="1" t="str">
        <f>IF('คะแนนภาคเรียนที่ 2'!F39="","",'คะแนนภาคเรียนที่ 2'!F39)</f>
        <v/>
      </c>
      <c r="G39" s="1" t="str">
        <f>IF('คะแนนภาคเรียนที่ 2'!G39="","",'คะแนนภาคเรียนที่ 2'!G39)</f>
        <v/>
      </c>
      <c r="H39" s="1" t="str">
        <f>IF('คะแนนภาคเรียนที่ 2'!H39="","",'คะแนนภาคเรียนที่ 2'!H39)</f>
        <v/>
      </c>
      <c r="I39" s="1" t="str">
        <f>IF('คะแนนภาคเรียนที่ 2'!I39="","",'คะแนนภาคเรียนที่ 2'!I39)</f>
        <v/>
      </c>
      <c r="J39" s="1" t="str">
        <f>IF('คะแนนภาคเรียนที่ 2'!J39="","",'คะแนนภาคเรียนที่ 2'!J39)</f>
        <v/>
      </c>
      <c r="K39" s="1" t="str">
        <f>IF('คะแนนภาคเรียนที่ 2'!K39="","",'คะแนนภาคเรียนที่ 2'!K39)</f>
        <v/>
      </c>
      <c r="L39" s="1" t="str">
        <f>IF('คะแนนภาคเรียนที่ 2'!L39="","",'คะแนนภาคเรียนที่ 2'!L39)</f>
        <v/>
      </c>
      <c r="M39" s="1" t="str">
        <f>IF('คะแนนภาคเรียนที่ 2'!M39="","",'คะแนนภาคเรียนที่ 2'!M39)</f>
        <v/>
      </c>
      <c r="N39" s="1" t="str">
        <f>IF('คะแนนภาคเรียนที่ 2'!N39="","",'คะแนนภาคเรียนที่ 2'!N39)</f>
        <v/>
      </c>
      <c r="O39" s="1" t="str">
        <f>IF('คะแนนภาคเรียนที่ 2'!O39="","",'คะแนนภาคเรียนที่ 2'!O39)</f>
        <v/>
      </c>
      <c r="P39" s="1" t="str">
        <f>IF('คะแนนภาคเรียนที่ 2'!P39="","",'คะแนนภาคเรียนที่ 2'!P39)</f>
        <v/>
      </c>
      <c r="Q39" s="4" t="str">
        <f t="shared" si="0"/>
        <v/>
      </c>
      <c r="R39" s="43" t="str">
        <f t="shared" si="1"/>
        <v/>
      </c>
    </row>
    <row r="40" spans="1:18" x14ac:dyDescent="0.25">
      <c r="A40" s="1">
        <f>'คะแนนภาคเรียนที่ 2'!A40</f>
        <v>33</v>
      </c>
      <c r="B40" s="1" t="str">
        <f>IF('คะแนนภาคเรียนที่ 1'!B40="","",'คะแนนภาคเรียนที่ 1'!B40)</f>
        <v/>
      </c>
      <c r="C40" s="1" t="str">
        <f>IF('คะแนนภาคเรียนที่ 1'!C40="","",'คะแนนภาคเรียนที่ 1'!C40)</f>
        <v/>
      </c>
      <c r="D40" s="1" t="str">
        <f>IF('คะแนนภาคเรียนที่ 2'!D40="","",'คะแนนภาคเรียนที่ 2'!D40)</f>
        <v/>
      </c>
      <c r="E40" s="1" t="str">
        <f>IF('คะแนนภาคเรียนที่ 2'!E40="","",'คะแนนภาคเรียนที่ 2'!E40)</f>
        <v/>
      </c>
      <c r="F40" s="1" t="str">
        <f>IF('คะแนนภาคเรียนที่ 2'!F40="","",'คะแนนภาคเรียนที่ 2'!F40)</f>
        <v/>
      </c>
      <c r="G40" s="1" t="str">
        <f>IF('คะแนนภาคเรียนที่ 2'!G40="","",'คะแนนภาคเรียนที่ 2'!G40)</f>
        <v/>
      </c>
      <c r="H40" s="1" t="str">
        <f>IF('คะแนนภาคเรียนที่ 2'!H40="","",'คะแนนภาคเรียนที่ 2'!H40)</f>
        <v/>
      </c>
      <c r="I40" s="1" t="str">
        <f>IF('คะแนนภาคเรียนที่ 2'!I40="","",'คะแนนภาคเรียนที่ 2'!I40)</f>
        <v/>
      </c>
      <c r="J40" s="1" t="str">
        <f>IF('คะแนนภาคเรียนที่ 2'!J40="","",'คะแนนภาคเรียนที่ 2'!J40)</f>
        <v/>
      </c>
      <c r="K40" s="1" t="str">
        <f>IF('คะแนนภาคเรียนที่ 2'!K40="","",'คะแนนภาคเรียนที่ 2'!K40)</f>
        <v/>
      </c>
      <c r="L40" s="1" t="str">
        <f>IF('คะแนนภาคเรียนที่ 2'!L40="","",'คะแนนภาคเรียนที่ 2'!L40)</f>
        <v/>
      </c>
      <c r="M40" s="1" t="str">
        <f>IF('คะแนนภาคเรียนที่ 2'!M40="","",'คะแนนภาคเรียนที่ 2'!M40)</f>
        <v/>
      </c>
      <c r="N40" s="1" t="str">
        <f>IF('คะแนนภาคเรียนที่ 2'!N40="","",'คะแนนภาคเรียนที่ 2'!N40)</f>
        <v/>
      </c>
      <c r="O40" s="1" t="str">
        <f>IF('คะแนนภาคเรียนที่ 2'!O40="","",'คะแนนภาคเรียนที่ 2'!O40)</f>
        <v/>
      </c>
      <c r="P40" s="1" t="str">
        <f>IF('คะแนนภาคเรียนที่ 2'!P40="","",'คะแนนภาคเรียนที่ 2'!P40)</f>
        <v/>
      </c>
      <c r="Q40" s="4" t="str">
        <f t="shared" si="0"/>
        <v/>
      </c>
      <c r="R40" s="43" t="str">
        <f t="shared" si="1"/>
        <v/>
      </c>
    </row>
    <row r="41" spans="1:18" x14ac:dyDescent="0.25">
      <c r="A41" s="1">
        <f>'คะแนนภาคเรียนที่ 2'!A41</f>
        <v>34</v>
      </c>
      <c r="B41" s="1" t="str">
        <f>IF('คะแนนภาคเรียนที่ 1'!B41="","",'คะแนนภาคเรียนที่ 1'!B41)</f>
        <v/>
      </c>
      <c r="C41" s="1" t="str">
        <f>IF('คะแนนภาคเรียนที่ 1'!C41="","",'คะแนนภาคเรียนที่ 1'!C41)</f>
        <v/>
      </c>
      <c r="D41" s="1" t="str">
        <f>IF('คะแนนภาคเรียนที่ 2'!D41="","",'คะแนนภาคเรียนที่ 2'!D41)</f>
        <v/>
      </c>
      <c r="E41" s="1" t="str">
        <f>IF('คะแนนภาคเรียนที่ 2'!E41="","",'คะแนนภาคเรียนที่ 2'!E41)</f>
        <v/>
      </c>
      <c r="F41" s="1" t="str">
        <f>IF('คะแนนภาคเรียนที่ 2'!F41="","",'คะแนนภาคเรียนที่ 2'!F41)</f>
        <v/>
      </c>
      <c r="G41" s="1" t="str">
        <f>IF('คะแนนภาคเรียนที่ 2'!G41="","",'คะแนนภาคเรียนที่ 2'!G41)</f>
        <v/>
      </c>
      <c r="H41" s="1" t="str">
        <f>IF('คะแนนภาคเรียนที่ 2'!H41="","",'คะแนนภาคเรียนที่ 2'!H41)</f>
        <v/>
      </c>
      <c r="I41" s="1" t="str">
        <f>IF('คะแนนภาคเรียนที่ 2'!I41="","",'คะแนนภาคเรียนที่ 2'!I41)</f>
        <v/>
      </c>
      <c r="J41" s="1" t="str">
        <f>IF('คะแนนภาคเรียนที่ 2'!J41="","",'คะแนนภาคเรียนที่ 2'!J41)</f>
        <v/>
      </c>
      <c r="K41" s="1" t="str">
        <f>IF('คะแนนภาคเรียนที่ 2'!K41="","",'คะแนนภาคเรียนที่ 2'!K41)</f>
        <v/>
      </c>
      <c r="L41" s="1" t="str">
        <f>IF('คะแนนภาคเรียนที่ 2'!L41="","",'คะแนนภาคเรียนที่ 2'!L41)</f>
        <v/>
      </c>
      <c r="M41" s="1" t="str">
        <f>IF('คะแนนภาคเรียนที่ 2'!M41="","",'คะแนนภาคเรียนที่ 2'!M41)</f>
        <v/>
      </c>
      <c r="N41" s="1" t="str">
        <f>IF('คะแนนภาคเรียนที่ 2'!N41="","",'คะแนนภาคเรียนที่ 2'!N41)</f>
        <v/>
      </c>
      <c r="O41" s="1" t="str">
        <f>IF('คะแนนภาคเรียนที่ 2'!O41="","",'คะแนนภาคเรียนที่ 2'!O41)</f>
        <v/>
      </c>
      <c r="P41" s="1" t="str">
        <f>IF('คะแนนภาคเรียนที่ 2'!P41="","",'คะแนนภาคเรียนที่ 2'!P41)</f>
        <v/>
      </c>
      <c r="Q41" s="4" t="str">
        <f t="shared" si="0"/>
        <v/>
      </c>
      <c r="R41" s="43" t="str">
        <f t="shared" si="1"/>
        <v/>
      </c>
    </row>
    <row r="42" spans="1:18" x14ac:dyDescent="0.25">
      <c r="A42" s="1">
        <f>'คะแนนภาคเรียนที่ 2'!A42</f>
        <v>35</v>
      </c>
      <c r="B42" s="1" t="str">
        <f>IF('คะแนนภาคเรียนที่ 1'!B42="","",'คะแนนภาคเรียนที่ 1'!B42)</f>
        <v/>
      </c>
      <c r="C42" s="1" t="str">
        <f>IF('คะแนนภาคเรียนที่ 1'!C42="","",'คะแนนภาคเรียนที่ 1'!C42)</f>
        <v/>
      </c>
      <c r="D42" s="1" t="str">
        <f>IF('คะแนนภาคเรียนที่ 2'!D42="","",'คะแนนภาคเรียนที่ 2'!D42)</f>
        <v/>
      </c>
      <c r="E42" s="1" t="str">
        <f>IF('คะแนนภาคเรียนที่ 2'!E42="","",'คะแนนภาคเรียนที่ 2'!E42)</f>
        <v/>
      </c>
      <c r="F42" s="1" t="str">
        <f>IF('คะแนนภาคเรียนที่ 2'!F42="","",'คะแนนภาคเรียนที่ 2'!F42)</f>
        <v/>
      </c>
      <c r="G42" s="1" t="str">
        <f>IF('คะแนนภาคเรียนที่ 2'!G42="","",'คะแนนภาคเรียนที่ 2'!G42)</f>
        <v/>
      </c>
      <c r="H42" s="1" t="str">
        <f>IF('คะแนนภาคเรียนที่ 2'!H42="","",'คะแนนภาคเรียนที่ 2'!H42)</f>
        <v/>
      </c>
      <c r="I42" s="1" t="str">
        <f>IF('คะแนนภาคเรียนที่ 2'!I42="","",'คะแนนภาคเรียนที่ 2'!I42)</f>
        <v/>
      </c>
      <c r="J42" s="1" t="str">
        <f>IF('คะแนนภาคเรียนที่ 2'!J42="","",'คะแนนภาคเรียนที่ 2'!J42)</f>
        <v/>
      </c>
      <c r="K42" s="1" t="str">
        <f>IF('คะแนนภาคเรียนที่ 2'!K42="","",'คะแนนภาคเรียนที่ 2'!K42)</f>
        <v/>
      </c>
      <c r="L42" s="1" t="str">
        <f>IF('คะแนนภาคเรียนที่ 2'!L42="","",'คะแนนภาคเรียนที่ 2'!L42)</f>
        <v/>
      </c>
      <c r="M42" s="1" t="str">
        <f>IF('คะแนนภาคเรียนที่ 2'!M42="","",'คะแนนภาคเรียนที่ 2'!M42)</f>
        <v/>
      </c>
      <c r="N42" s="1" t="str">
        <f>IF('คะแนนภาคเรียนที่ 2'!N42="","",'คะแนนภาคเรียนที่ 2'!N42)</f>
        <v/>
      </c>
      <c r="O42" s="1" t="str">
        <f>IF('คะแนนภาคเรียนที่ 2'!O42="","",'คะแนนภาคเรียนที่ 2'!O42)</f>
        <v/>
      </c>
      <c r="P42" s="1" t="str">
        <f>IF('คะแนนภาคเรียนที่ 2'!P42="","",'คะแนนภาคเรียนที่ 2'!P42)</f>
        <v/>
      </c>
      <c r="Q42" s="4" t="str">
        <f t="shared" si="0"/>
        <v/>
      </c>
      <c r="R42" s="43" t="str">
        <f t="shared" si="1"/>
        <v/>
      </c>
    </row>
    <row r="43" spans="1:18" x14ac:dyDescent="0.25">
      <c r="A43" s="1">
        <f>'คะแนนภาคเรียนที่ 2'!A43</f>
        <v>36</v>
      </c>
      <c r="B43" s="1" t="str">
        <f>IF('คะแนนภาคเรียนที่ 1'!B43="","",'คะแนนภาคเรียนที่ 1'!B43)</f>
        <v/>
      </c>
      <c r="C43" s="1" t="str">
        <f>IF('คะแนนภาคเรียนที่ 1'!C43="","",'คะแนนภาคเรียนที่ 1'!C43)</f>
        <v/>
      </c>
      <c r="D43" s="1" t="str">
        <f>IF('คะแนนภาคเรียนที่ 2'!D43="","",'คะแนนภาคเรียนที่ 2'!D43)</f>
        <v/>
      </c>
      <c r="E43" s="1" t="str">
        <f>IF('คะแนนภาคเรียนที่ 2'!E43="","",'คะแนนภาคเรียนที่ 2'!E43)</f>
        <v/>
      </c>
      <c r="F43" s="1" t="str">
        <f>IF('คะแนนภาคเรียนที่ 2'!F43="","",'คะแนนภาคเรียนที่ 2'!F43)</f>
        <v/>
      </c>
      <c r="G43" s="1" t="str">
        <f>IF('คะแนนภาคเรียนที่ 2'!G43="","",'คะแนนภาคเรียนที่ 2'!G43)</f>
        <v/>
      </c>
      <c r="H43" s="1" t="str">
        <f>IF('คะแนนภาคเรียนที่ 2'!H43="","",'คะแนนภาคเรียนที่ 2'!H43)</f>
        <v/>
      </c>
      <c r="I43" s="1" t="str">
        <f>IF('คะแนนภาคเรียนที่ 2'!I43="","",'คะแนนภาคเรียนที่ 2'!I43)</f>
        <v/>
      </c>
      <c r="J43" s="1" t="str">
        <f>IF('คะแนนภาคเรียนที่ 2'!J43="","",'คะแนนภาคเรียนที่ 2'!J43)</f>
        <v/>
      </c>
      <c r="K43" s="1" t="str">
        <f>IF('คะแนนภาคเรียนที่ 2'!K43="","",'คะแนนภาคเรียนที่ 2'!K43)</f>
        <v/>
      </c>
      <c r="L43" s="1" t="str">
        <f>IF('คะแนนภาคเรียนที่ 2'!L43="","",'คะแนนภาคเรียนที่ 2'!L43)</f>
        <v/>
      </c>
      <c r="M43" s="1" t="str">
        <f>IF('คะแนนภาคเรียนที่ 2'!M43="","",'คะแนนภาคเรียนที่ 2'!M43)</f>
        <v/>
      </c>
      <c r="N43" s="1" t="str">
        <f>IF('คะแนนภาคเรียนที่ 2'!N43="","",'คะแนนภาคเรียนที่ 2'!N43)</f>
        <v/>
      </c>
      <c r="O43" s="1" t="str">
        <f>IF('คะแนนภาคเรียนที่ 2'!O43="","",'คะแนนภาคเรียนที่ 2'!O43)</f>
        <v/>
      </c>
      <c r="P43" s="1" t="str">
        <f>IF('คะแนนภาคเรียนที่ 2'!P43="","",'คะแนนภาคเรียนที่ 2'!P43)</f>
        <v/>
      </c>
      <c r="Q43" s="4" t="str">
        <f t="shared" si="0"/>
        <v/>
      </c>
      <c r="R43" s="43" t="str">
        <f t="shared" si="1"/>
        <v/>
      </c>
    </row>
    <row r="44" spans="1:18" x14ac:dyDescent="0.25">
      <c r="A44" s="1">
        <f>'คะแนนภาคเรียนที่ 2'!A44</f>
        <v>37</v>
      </c>
      <c r="B44" s="1" t="str">
        <f>IF('คะแนนภาคเรียนที่ 1'!B44="","",'คะแนนภาคเรียนที่ 1'!B44)</f>
        <v/>
      </c>
      <c r="C44" s="1" t="str">
        <f>IF('คะแนนภาคเรียนที่ 1'!C44="","",'คะแนนภาคเรียนที่ 1'!C44)</f>
        <v/>
      </c>
      <c r="D44" s="1" t="str">
        <f>IF('คะแนนภาคเรียนที่ 2'!D44="","",'คะแนนภาคเรียนที่ 2'!D44)</f>
        <v/>
      </c>
      <c r="E44" s="1" t="str">
        <f>IF('คะแนนภาคเรียนที่ 2'!E44="","",'คะแนนภาคเรียนที่ 2'!E44)</f>
        <v/>
      </c>
      <c r="F44" s="1" t="str">
        <f>IF('คะแนนภาคเรียนที่ 2'!F44="","",'คะแนนภาคเรียนที่ 2'!F44)</f>
        <v/>
      </c>
      <c r="G44" s="1" t="str">
        <f>IF('คะแนนภาคเรียนที่ 2'!G44="","",'คะแนนภาคเรียนที่ 2'!G44)</f>
        <v/>
      </c>
      <c r="H44" s="1" t="str">
        <f>IF('คะแนนภาคเรียนที่ 2'!H44="","",'คะแนนภาคเรียนที่ 2'!H44)</f>
        <v/>
      </c>
      <c r="I44" s="1" t="str">
        <f>IF('คะแนนภาคเรียนที่ 2'!I44="","",'คะแนนภาคเรียนที่ 2'!I44)</f>
        <v/>
      </c>
      <c r="J44" s="1" t="str">
        <f>IF('คะแนนภาคเรียนที่ 2'!J44="","",'คะแนนภาคเรียนที่ 2'!J44)</f>
        <v/>
      </c>
      <c r="K44" s="1" t="str">
        <f>IF('คะแนนภาคเรียนที่ 2'!K44="","",'คะแนนภาคเรียนที่ 2'!K44)</f>
        <v/>
      </c>
      <c r="L44" s="1" t="str">
        <f>IF('คะแนนภาคเรียนที่ 2'!L44="","",'คะแนนภาคเรียนที่ 2'!L44)</f>
        <v/>
      </c>
      <c r="M44" s="1" t="str">
        <f>IF('คะแนนภาคเรียนที่ 2'!M44="","",'คะแนนภาคเรียนที่ 2'!M44)</f>
        <v/>
      </c>
      <c r="N44" s="1" t="str">
        <f>IF('คะแนนภาคเรียนที่ 2'!N44="","",'คะแนนภาคเรียนที่ 2'!N44)</f>
        <v/>
      </c>
      <c r="O44" s="1" t="str">
        <f>IF('คะแนนภาคเรียนที่ 2'!O44="","",'คะแนนภาคเรียนที่ 2'!O44)</f>
        <v/>
      </c>
      <c r="P44" s="1" t="str">
        <f>IF('คะแนนภาคเรียนที่ 2'!P44="","",'คะแนนภาคเรียนที่ 2'!P44)</f>
        <v/>
      </c>
      <c r="Q44" s="4" t="str">
        <f t="shared" si="0"/>
        <v/>
      </c>
      <c r="R44" s="43" t="str">
        <f t="shared" si="1"/>
        <v/>
      </c>
    </row>
    <row r="45" spans="1:18" x14ac:dyDescent="0.25">
      <c r="A45" s="1">
        <f>'คะแนนภาคเรียนที่ 2'!A45</f>
        <v>38</v>
      </c>
      <c r="B45" s="1" t="str">
        <f>IF('คะแนนภาคเรียนที่ 1'!B45="","",'คะแนนภาคเรียนที่ 1'!B45)</f>
        <v/>
      </c>
      <c r="C45" s="1" t="str">
        <f>IF('คะแนนภาคเรียนที่ 1'!C45="","",'คะแนนภาคเรียนที่ 1'!C45)</f>
        <v/>
      </c>
      <c r="D45" s="1" t="str">
        <f>IF('คะแนนภาคเรียนที่ 2'!D45="","",'คะแนนภาคเรียนที่ 2'!D45)</f>
        <v/>
      </c>
      <c r="E45" s="1" t="str">
        <f>IF('คะแนนภาคเรียนที่ 2'!E45="","",'คะแนนภาคเรียนที่ 2'!E45)</f>
        <v/>
      </c>
      <c r="F45" s="1" t="str">
        <f>IF('คะแนนภาคเรียนที่ 2'!F45="","",'คะแนนภาคเรียนที่ 2'!F45)</f>
        <v/>
      </c>
      <c r="G45" s="1" t="str">
        <f>IF('คะแนนภาคเรียนที่ 2'!G45="","",'คะแนนภาคเรียนที่ 2'!G45)</f>
        <v/>
      </c>
      <c r="H45" s="1" t="str">
        <f>IF('คะแนนภาคเรียนที่ 2'!H45="","",'คะแนนภาคเรียนที่ 2'!H45)</f>
        <v/>
      </c>
      <c r="I45" s="1" t="str">
        <f>IF('คะแนนภาคเรียนที่ 2'!I45="","",'คะแนนภาคเรียนที่ 2'!I45)</f>
        <v/>
      </c>
      <c r="J45" s="1" t="str">
        <f>IF('คะแนนภาคเรียนที่ 2'!J45="","",'คะแนนภาคเรียนที่ 2'!J45)</f>
        <v/>
      </c>
      <c r="K45" s="1" t="str">
        <f>IF('คะแนนภาคเรียนที่ 2'!K45="","",'คะแนนภาคเรียนที่ 2'!K45)</f>
        <v/>
      </c>
      <c r="L45" s="1" t="str">
        <f>IF('คะแนนภาคเรียนที่ 2'!L45="","",'คะแนนภาคเรียนที่ 2'!L45)</f>
        <v/>
      </c>
      <c r="M45" s="1" t="str">
        <f>IF('คะแนนภาคเรียนที่ 2'!M45="","",'คะแนนภาคเรียนที่ 2'!M45)</f>
        <v/>
      </c>
      <c r="N45" s="1" t="str">
        <f>IF('คะแนนภาคเรียนที่ 2'!N45="","",'คะแนนภาคเรียนที่ 2'!N45)</f>
        <v/>
      </c>
      <c r="O45" s="1" t="str">
        <f>IF('คะแนนภาคเรียนที่ 2'!O45="","",'คะแนนภาคเรียนที่ 2'!O45)</f>
        <v/>
      </c>
      <c r="P45" s="1" t="str">
        <f>IF('คะแนนภาคเรียนที่ 2'!P45="","",'คะแนนภาคเรียนที่ 2'!P45)</f>
        <v/>
      </c>
      <c r="Q45" s="4" t="str">
        <f t="shared" si="0"/>
        <v/>
      </c>
      <c r="R45" s="43" t="str">
        <f t="shared" si="1"/>
        <v/>
      </c>
    </row>
    <row r="46" spans="1:18" x14ac:dyDescent="0.25">
      <c r="A46" s="1">
        <f>'คะแนนภาคเรียนที่ 2'!A46</f>
        <v>39</v>
      </c>
      <c r="B46" s="1" t="str">
        <f>IF('คะแนนภาคเรียนที่ 1'!B46="","",'คะแนนภาคเรียนที่ 1'!B46)</f>
        <v/>
      </c>
      <c r="C46" s="1" t="str">
        <f>IF('คะแนนภาคเรียนที่ 1'!C46="","",'คะแนนภาคเรียนที่ 1'!C46)</f>
        <v/>
      </c>
      <c r="D46" s="1" t="str">
        <f>IF('คะแนนภาคเรียนที่ 2'!D46="","",'คะแนนภาคเรียนที่ 2'!D46)</f>
        <v/>
      </c>
      <c r="E46" s="1" t="str">
        <f>IF('คะแนนภาคเรียนที่ 2'!E46="","",'คะแนนภาคเรียนที่ 2'!E46)</f>
        <v/>
      </c>
      <c r="F46" s="1" t="str">
        <f>IF('คะแนนภาคเรียนที่ 2'!F46="","",'คะแนนภาคเรียนที่ 2'!F46)</f>
        <v/>
      </c>
      <c r="G46" s="1" t="str">
        <f>IF('คะแนนภาคเรียนที่ 2'!G46="","",'คะแนนภาคเรียนที่ 2'!G46)</f>
        <v/>
      </c>
      <c r="H46" s="1" t="str">
        <f>IF('คะแนนภาคเรียนที่ 2'!H46="","",'คะแนนภาคเรียนที่ 2'!H46)</f>
        <v/>
      </c>
      <c r="I46" s="1" t="str">
        <f>IF('คะแนนภาคเรียนที่ 2'!I46="","",'คะแนนภาคเรียนที่ 2'!I46)</f>
        <v/>
      </c>
      <c r="J46" s="1" t="str">
        <f>IF('คะแนนภาคเรียนที่ 2'!J46="","",'คะแนนภาคเรียนที่ 2'!J46)</f>
        <v/>
      </c>
      <c r="K46" s="1" t="str">
        <f>IF('คะแนนภาคเรียนที่ 2'!K46="","",'คะแนนภาคเรียนที่ 2'!K46)</f>
        <v/>
      </c>
      <c r="L46" s="1" t="str">
        <f>IF('คะแนนภาคเรียนที่ 2'!L46="","",'คะแนนภาคเรียนที่ 2'!L46)</f>
        <v/>
      </c>
      <c r="M46" s="1" t="str">
        <f>IF('คะแนนภาคเรียนที่ 2'!M46="","",'คะแนนภาคเรียนที่ 2'!M46)</f>
        <v/>
      </c>
      <c r="N46" s="1" t="str">
        <f>IF('คะแนนภาคเรียนที่ 2'!N46="","",'คะแนนภาคเรียนที่ 2'!N46)</f>
        <v/>
      </c>
      <c r="O46" s="1" t="str">
        <f>IF('คะแนนภาคเรียนที่ 2'!O46="","",'คะแนนภาคเรียนที่ 2'!O46)</f>
        <v/>
      </c>
      <c r="P46" s="1" t="str">
        <f>IF('คะแนนภาคเรียนที่ 2'!P46="","",'คะแนนภาคเรียนที่ 2'!P46)</f>
        <v/>
      </c>
      <c r="Q46" s="4" t="str">
        <f t="shared" si="0"/>
        <v/>
      </c>
      <c r="R46" s="43" t="str">
        <f t="shared" si="1"/>
        <v/>
      </c>
    </row>
    <row r="47" spans="1:18" x14ac:dyDescent="0.25">
      <c r="A47" s="1">
        <f>'คะแนนภาคเรียนที่ 2'!A47</f>
        <v>40</v>
      </c>
      <c r="B47" s="1" t="str">
        <f>IF('คะแนนภาคเรียนที่ 1'!B47="","",'คะแนนภาคเรียนที่ 1'!B47)</f>
        <v/>
      </c>
      <c r="C47" s="1" t="str">
        <f>IF('คะแนนภาคเรียนที่ 1'!C47="","",'คะแนนภาคเรียนที่ 1'!C47)</f>
        <v/>
      </c>
      <c r="D47" s="1" t="str">
        <f>IF('คะแนนภาคเรียนที่ 2'!D47="","",'คะแนนภาคเรียนที่ 2'!D47)</f>
        <v/>
      </c>
      <c r="E47" s="1" t="str">
        <f>IF('คะแนนภาคเรียนที่ 2'!E47="","",'คะแนนภาคเรียนที่ 2'!E47)</f>
        <v/>
      </c>
      <c r="F47" s="1" t="str">
        <f>IF('คะแนนภาคเรียนที่ 2'!F47="","",'คะแนนภาคเรียนที่ 2'!F47)</f>
        <v/>
      </c>
      <c r="G47" s="1" t="str">
        <f>IF('คะแนนภาคเรียนที่ 2'!G47="","",'คะแนนภาคเรียนที่ 2'!G47)</f>
        <v/>
      </c>
      <c r="H47" s="1" t="str">
        <f>IF('คะแนนภาคเรียนที่ 2'!H47="","",'คะแนนภาคเรียนที่ 2'!H47)</f>
        <v/>
      </c>
      <c r="I47" s="1" t="str">
        <f>IF('คะแนนภาคเรียนที่ 2'!I47="","",'คะแนนภาคเรียนที่ 2'!I47)</f>
        <v/>
      </c>
      <c r="J47" s="1" t="str">
        <f>IF('คะแนนภาคเรียนที่ 2'!J47="","",'คะแนนภาคเรียนที่ 2'!J47)</f>
        <v/>
      </c>
      <c r="K47" s="1" t="str">
        <f>IF('คะแนนภาคเรียนที่ 2'!K47="","",'คะแนนภาคเรียนที่ 2'!K47)</f>
        <v/>
      </c>
      <c r="L47" s="1" t="str">
        <f>IF('คะแนนภาคเรียนที่ 2'!L47="","",'คะแนนภาคเรียนที่ 2'!L47)</f>
        <v/>
      </c>
      <c r="M47" s="1" t="str">
        <f>IF('คะแนนภาคเรียนที่ 2'!M47="","",'คะแนนภาคเรียนที่ 2'!M47)</f>
        <v/>
      </c>
      <c r="N47" s="1" t="str">
        <f>IF('คะแนนภาคเรียนที่ 2'!N47="","",'คะแนนภาคเรียนที่ 2'!N47)</f>
        <v/>
      </c>
      <c r="O47" s="1" t="str">
        <f>IF('คะแนนภาคเรียนที่ 2'!O47="","",'คะแนนภาคเรียนที่ 2'!O47)</f>
        <v/>
      </c>
      <c r="P47" s="1" t="str">
        <f>IF('คะแนนภาคเรียนที่ 2'!P47="","",'คะแนนภาคเรียนที่ 2'!P47)</f>
        <v/>
      </c>
      <c r="Q47" s="4" t="str">
        <f t="shared" si="0"/>
        <v/>
      </c>
      <c r="R47" s="43" t="str">
        <f t="shared" si="1"/>
        <v/>
      </c>
    </row>
    <row r="48" spans="1:18" x14ac:dyDescent="0.25">
      <c r="A48" s="1">
        <f>'คะแนนภาคเรียนที่ 2'!A48</f>
        <v>41</v>
      </c>
      <c r="B48" s="1" t="str">
        <f>IF('คะแนนภาคเรียนที่ 1'!B48="","",'คะแนนภาคเรียนที่ 1'!B48)</f>
        <v/>
      </c>
      <c r="C48" s="1" t="str">
        <f>IF('คะแนนภาคเรียนที่ 1'!C48="","",'คะแนนภาคเรียนที่ 1'!C48)</f>
        <v/>
      </c>
      <c r="D48" s="1" t="str">
        <f>IF('คะแนนภาคเรียนที่ 2'!D48="","",'คะแนนภาคเรียนที่ 2'!D48)</f>
        <v/>
      </c>
      <c r="E48" s="1" t="str">
        <f>IF('คะแนนภาคเรียนที่ 2'!E48="","",'คะแนนภาคเรียนที่ 2'!E48)</f>
        <v/>
      </c>
      <c r="F48" s="1" t="str">
        <f>IF('คะแนนภาคเรียนที่ 2'!F48="","",'คะแนนภาคเรียนที่ 2'!F48)</f>
        <v/>
      </c>
      <c r="G48" s="1" t="str">
        <f>IF('คะแนนภาคเรียนที่ 2'!G48="","",'คะแนนภาคเรียนที่ 2'!G48)</f>
        <v/>
      </c>
      <c r="H48" s="1" t="str">
        <f>IF('คะแนนภาคเรียนที่ 2'!H48="","",'คะแนนภาคเรียนที่ 2'!H48)</f>
        <v/>
      </c>
      <c r="I48" s="1" t="str">
        <f>IF('คะแนนภาคเรียนที่ 2'!I48="","",'คะแนนภาคเรียนที่ 2'!I48)</f>
        <v/>
      </c>
      <c r="J48" s="1" t="str">
        <f>IF('คะแนนภาคเรียนที่ 2'!J48="","",'คะแนนภาคเรียนที่ 2'!J48)</f>
        <v/>
      </c>
      <c r="K48" s="1" t="str">
        <f>IF('คะแนนภาคเรียนที่ 2'!K48="","",'คะแนนภาคเรียนที่ 2'!K48)</f>
        <v/>
      </c>
      <c r="L48" s="1" t="str">
        <f>IF('คะแนนภาคเรียนที่ 2'!L48="","",'คะแนนภาคเรียนที่ 2'!L48)</f>
        <v/>
      </c>
      <c r="M48" s="1" t="str">
        <f>IF('คะแนนภาคเรียนที่ 2'!M48="","",'คะแนนภาคเรียนที่ 2'!M48)</f>
        <v/>
      </c>
      <c r="N48" s="1" t="str">
        <f>IF('คะแนนภาคเรียนที่ 2'!N48="","",'คะแนนภาคเรียนที่ 2'!N48)</f>
        <v/>
      </c>
      <c r="O48" s="1" t="str">
        <f>IF('คะแนนภาคเรียนที่ 2'!O48="","",'คะแนนภาคเรียนที่ 2'!O48)</f>
        <v/>
      </c>
      <c r="P48" s="1" t="str">
        <f>IF('คะแนนภาคเรียนที่ 2'!P48="","",'คะแนนภาคเรียนที่ 2'!P48)</f>
        <v/>
      </c>
      <c r="Q48" s="4" t="str">
        <f t="shared" si="0"/>
        <v/>
      </c>
      <c r="R48" s="43" t="str">
        <f t="shared" si="1"/>
        <v/>
      </c>
    </row>
    <row r="49" spans="1:18" x14ac:dyDescent="0.25">
      <c r="A49" s="1">
        <f>'คะแนนภาคเรียนที่ 2'!A49</f>
        <v>42</v>
      </c>
      <c r="B49" s="1" t="str">
        <f>IF('คะแนนภาคเรียนที่ 1'!B49="","",'คะแนนภาคเรียนที่ 1'!B49)</f>
        <v/>
      </c>
      <c r="C49" s="1" t="str">
        <f>IF('คะแนนภาคเรียนที่ 1'!C49="","",'คะแนนภาคเรียนที่ 1'!C49)</f>
        <v/>
      </c>
      <c r="D49" s="1" t="str">
        <f>IF('คะแนนภาคเรียนที่ 2'!D49="","",'คะแนนภาคเรียนที่ 2'!D49)</f>
        <v/>
      </c>
      <c r="E49" s="1" t="str">
        <f>IF('คะแนนภาคเรียนที่ 2'!E49="","",'คะแนนภาคเรียนที่ 2'!E49)</f>
        <v/>
      </c>
      <c r="F49" s="1" t="str">
        <f>IF('คะแนนภาคเรียนที่ 2'!F49="","",'คะแนนภาคเรียนที่ 2'!F49)</f>
        <v/>
      </c>
      <c r="G49" s="1" t="str">
        <f>IF('คะแนนภาคเรียนที่ 2'!G49="","",'คะแนนภาคเรียนที่ 2'!G49)</f>
        <v/>
      </c>
      <c r="H49" s="1" t="str">
        <f>IF('คะแนนภาคเรียนที่ 2'!H49="","",'คะแนนภาคเรียนที่ 2'!H49)</f>
        <v/>
      </c>
      <c r="I49" s="1" t="str">
        <f>IF('คะแนนภาคเรียนที่ 2'!I49="","",'คะแนนภาคเรียนที่ 2'!I49)</f>
        <v/>
      </c>
      <c r="J49" s="1" t="str">
        <f>IF('คะแนนภาคเรียนที่ 2'!J49="","",'คะแนนภาคเรียนที่ 2'!J49)</f>
        <v/>
      </c>
      <c r="K49" s="1" t="str">
        <f>IF('คะแนนภาคเรียนที่ 2'!K49="","",'คะแนนภาคเรียนที่ 2'!K49)</f>
        <v/>
      </c>
      <c r="L49" s="1" t="str">
        <f>IF('คะแนนภาคเรียนที่ 2'!L49="","",'คะแนนภาคเรียนที่ 2'!L49)</f>
        <v/>
      </c>
      <c r="M49" s="1" t="str">
        <f>IF('คะแนนภาคเรียนที่ 2'!M49="","",'คะแนนภาคเรียนที่ 2'!M49)</f>
        <v/>
      </c>
      <c r="N49" s="1" t="str">
        <f>IF('คะแนนภาคเรียนที่ 2'!N49="","",'คะแนนภาคเรียนที่ 2'!N49)</f>
        <v/>
      </c>
      <c r="O49" s="1" t="str">
        <f>IF('คะแนนภาคเรียนที่ 2'!O49="","",'คะแนนภาคเรียนที่ 2'!O49)</f>
        <v/>
      </c>
      <c r="P49" s="1" t="str">
        <f>IF('คะแนนภาคเรียนที่ 2'!P49="","",'คะแนนภาคเรียนที่ 2'!P49)</f>
        <v/>
      </c>
      <c r="Q49" s="4" t="str">
        <f t="shared" si="0"/>
        <v/>
      </c>
      <c r="R49" s="43" t="str">
        <f t="shared" si="1"/>
        <v/>
      </c>
    </row>
    <row r="50" spans="1:18" x14ac:dyDescent="0.25">
      <c r="A50" s="1">
        <f>'คะแนนภาคเรียนที่ 2'!A50</f>
        <v>43</v>
      </c>
      <c r="B50" s="1" t="str">
        <f>IF('คะแนนภาคเรียนที่ 1'!B50="","",'คะแนนภาคเรียนที่ 1'!B50)</f>
        <v/>
      </c>
      <c r="C50" s="1" t="str">
        <f>IF('คะแนนภาคเรียนที่ 1'!C50="","",'คะแนนภาคเรียนที่ 1'!C50)</f>
        <v/>
      </c>
      <c r="D50" s="1" t="str">
        <f>IF('คะแนนภาคเรียนที่ 2'!D50="","",'คะแนนภาคเรียนที่ 2'!D50)</f>
        <v/>
      </c>
      <c r="E50" s="1" t="str">
        <f>IF('คะแนนภาคเรียนที่ 2'!E50="","",'คะแนนภาคเรียนที่ 2'!E50)</f>
        <v/>
      </c>
      <c r="F50" s="1" t="str">
        <f>IF('คะแนนภาคเรียนที่ 2'!F50="","",'คะแนนภาคเรียนที่ 2'!F50)</f>
        <v/>
      </c>
      <c r="G50" s="1" t="str">
        <f>IF('คะแนนภาคเรียนที่ 2'!G50="","",'คะแนนภาคเรียนที่ 2'!G50)</f>
        <v/>
      </c>
      <c r="H50" s="1" t="str">
        <f>IF('คะแนนภาคเรียนที่ 2'!H50="","",'คะแนนภาคเรียนที่ 2'!H50)</f>
        <v/>
      </c>
      <c r="I50" s="1" t="str">
        <f>IF('คะแนนภาคเรียนที่ 2'!I50="","",'คะแนนภาคเรียนที่ 2'!I50)</f>
        <v/>
      </c>
      <c r="J50" s="1" t="str">
        <f>IF('คะแนนภาคเรียนที่ 2'!J50="","",'คะแนนภาคเรียนที่ 2'!J50)</f>
        <v/>
      </c>
      <c r="K50" s="1" t="str">
        <f>IF('คะแนนภาคเรียนที่ 2'!K50="","",'คะแนนภาคเรียนที่ 2'!K50)</f>
        <v/>
      </c>
      <c r="L50" s="1" t="str">
        <f>IF('คะแนนภาคเรียนที่ 2'!L50="","",'คะแนนภาคเรียนที่ 2'!L50)</f>
        <v/>
      </c>
      <c r="M50" s="1" t="str">
        <f>IF('คะแนนภาคเรียนที่ 2'!M50="","",'คะแนนภาคเรียนที่ 2'!M50)</f>
        <v/>
      </c>
      <c r="N50" s="1" t="str">
        <f>IF('คะแนนภาคเรียนที่ 2'!N50="","",'คะแนนภาคเรียนที่ 2'!N50)</f>
        <v/>
      </c>
      <c r="O50" s="1" t="str">
        <f>IF('คะแนนภาคเรียนที่ 2'!O50="","",'คะแนนภาคเรียนที่ 2'!O50)</f>
        <v/>
      </c>
      <c r="P50" s="1" t="str">
        <f>IF('คะแนนภาคเรียนที่ 2'!P50="","",'คะแนนภาคเรียนที่ 2'!P50)</f>
        <v/>
      </c>
      <c r="Q50" s="4" t="str">
        <f t="shared" si="0"/>
        <v/>
      </c>
      <c r="R50" s="43" t="str">
        <f t="shared" si="1"/>
        <v/>
      </c>
    </row>
    <row r="51" spans="1:18" x14ac:dyDescent="0.25">
      <c r="A51" s="1">
        <f>'คะแนนภาคเรียนที่ 2'!A51</f>
        <v>44</v>
      </c>
      <c r="B51" s="1" t="str">
        <f>IF('คะแนนภาคเรียนที่ 1'!B51="","",'คะแนนภาคเรียนที่ 1'!B51)</f>
        <v/>
      </c>
      <c r="C51" s="1" t="str">
        <f>IF('คะแนนภาคเรียนที่ 1'!C51="","",'คะแนนภาคเรียนที่ 1'!C51)</f>
        <v/>
      </c>
      <c r="D51" s="1" t="str">
        <f>IF('คะแนนภาคเรียนที่ 2'!D51="","",'คะแนนภาคเรียนที่ 2'!D51)</f>
        <v/>
      </c>
      <c r="E51" s="1" t="str">
        <f>IF('คะแนนภาคเรียนที่ 2'!E51="","",'คะแนนภาคเรียนที่ 2'!E51)</f>
        <v/>
      </c>
      <c r="F51" s="1" t="str">
        <f>IF('คะแนนภาคเรียนที่ 2'!F51="","",'คะแนนภาคเรียนที่ 2'!F51)</f>
        <v/>
      </c>
      <c r="G51" s="1" t="str">
        <f>IF('คะแนนภาคเรียนที่ 2'!G51="","",'คะแนนภาคเรียนที่ 2'!G51)</f>
        <v/>
      </c>
      <c r="H51" s="1" t="str">
        <f>IF('คะแนนภาคเรียนที่ 2'!H51="","",'คะแนนภาคเรียนที่ 2'!H51)</f>
        <v/>
      </c>
      <c r="I51" s="1" t="str">
        <f>IF('คะแนนภาคเรียนที่ 2'!I51="","",'คะแนนภาคเรียนที่ 2'!I51)</f>
        <v/>
      </c>
      <c r="J51" s="1" t="str">
        <f>IF('คะแนนภาคเรียนที่ 2'!J51="","",'คะแนนภาคเรียนที่ 2'!J51)</f>
        <v/>
      </c>
      <c r="K51" s="1" t="str">
        <f>IF('คะแนนภาคเรียนที่ 2'!K51="","",'คะแนนภาคเรียนที่ 2'!K51)</f>
        <v/>
      </c>
      <c r="L51" s="1" t="str">
        <f>IF('คะแนนภาคเรียนที่ 2'!L51="","",'คะแนนภาคเรียนที่ 2'!L51)</f>
        <v/>
      </c>
      <c r="M51" s="1" t="str">
        <f>IF('คะแนนภาคเรียนที่ 2'!M51="","",'คะแนนภาคเรียนที่ 2'!M51)</f>
        <v/>
      </c>
      <c r="N51" s="1" t="str">
        <f>IF('คะแนนภาคเรียนที่ 2'!N51="","",'คะแนนภาคเรียนที่ 2'!N51)</f>
        <v/>
      </c>
      <c r="O51" s="1" t="str">
        <f>IF('คะแนนภาคเรียนที่ 2'!O51="","",'คะแนนภาคเรียนที่ 2'!O51)</f>
        <v/>
      </c>
      <c r="P51" s="1" t="str">
        <f>IF('คะแนนภาคเรียนที่ 2'!P51="","",'คะแนนภาคเรียนที่ 2'!P51)</f>
        <v/>
      </c>
      <c r="Q51" s="4" t="str">
        <f t="shared" si="0"/>
        <v/>
      </c>
      <c r="R51" s="43" t="str">
        <f t="shared" si="1"/>
        <v/>
      </c>
    </row>
    <row r="52" spans="1:18" x14ac:dyDescent="0.25">
      <c r="A52" s="1">
        <f>'คะแนนภาคเรียนที่ 2'!A52</f>
        <v>45</v>
      </c>
      <c r="B52" s="1" t="str">
        <f>IF('คะแนนภาคเรียนที่ 1'!B52="","",'คะแนนภาคเรียนที่ 1'!B52)</f>
        <v/>
      </c>
      <c r="C52" s="1" t="str">
        <f>IF('คะแนนภาคเรียนที่ 1'!C52="","",'คะแนนภาคเรียนที่ 1'!C52)</f>
        <v/>
      </c>
      <c r="D52" s="1" t="str">
        <f>IF('คะแนนภาคเรียนที่ 2'!D52="","",'คะแนนภาคเรียนที่ 2'!D52)</f>
        <v/>
      </c>
      <c r="E52" s="1" t="str">
        <f>IF('คะแนนภาคเรียนที่ 2'!E52="","",'คะแนนภาคเรียนที่ 2'!E52)</f>
        <v/>
      </c>
      <c r="F52" s="1" t="str">
        <f>IF('คะแนนภาคเรียนที่ 2'!F52="","",'คะแนนภาคเรียนที่ 2'!F52)</f>
        <v/>
      </c>
      <c r="G52" s="1" t="str">
        <f>IF('คะแนนภาคเรียนที่ 2'!G52="","",'คะแนนภาคเรียนที่ 2'!G52)</f>
        <v/>
      </c>
      <c r="H52" s="1" t="str">
        <f>IF('คะแนนภาคเรียนที่ 2'!H52="","",'คะแนนภาคเรียนที่ 2'!H52)</f>
        <v/>
      </c>
      <c r="I52" s="1" t="str">
        <f>IF('คะแนนภาคเรียนที่ 2'!I52="","",'คะแนนภาคเรียนที่ 2'!I52)</f>
        <v/>
      </c>
      <c r="J52" s="1" t="str">
        <f>IF('คะแนนภาคเรียนที่ 2'!J52="","",'คะแนนภาคเรียนที่ 2'!J52)</f>
        <v/>
      </c>
      <c r="K52" s="1" t="str">
        <f>IF('คะแนนภาคเรียนที่ 2'!K52="","",'คะแนนภาคเรียนที่ 2'!K52)</f>
        <v/>
      </c>
      <c r="L52" s="1" t="str">
        <f>IF('คะแนนภาคเรียนที่ 2'!L52="","",'คะแนนภาคเรียนที่ 2'!L52)</f>
        <v/>
      </c>
      <c r="M52" s="1" t="str">
        <f>IF('คะแนนภาคเรียนที่ 2'!M52="","",'คะแนนภาคเรียนที่ 2'!M52)</f>
        <v/>
      </c>
      <c r="N52" s="1" t="str">
        <f>IF('คะแนนภาคเรียนที่ 2'!N52="","",'คะแนนภาคเรียนที่ 2'!N52)</f>
        <v/>
      </c>
      <c r="O52" s="1" t="str">
        <f>IF('คะแนนภาคเรียนที่ 2'!O52="","",'คะแนนภาคเรียนที่ 2'!O52)</f>
        <v/>
      </c>
      <c r="P52" s="1" t="str">
        <f>IF('คะแนนภาคเรียนที่ 2'!P52="","",'คะแนนภาคเรียนที่ 2'!P52)</f>
        <v/>
      </c>
      <c r="Q52" s="4" t="str">
        <f t="shared" si="0"/>
        <v/>
      </c>
      <c r="R52" s="43" t="str">
        <f t="shared" si="1"/>
        <v/>
      </c>
    </row>
    <row r="53" spans="1:18" x14ac:dyDescent="0.25">
      <c r="A53" s="1">
        <f>'คะแนนภาคเรียนที่ 2'!A53</f>
        <v>46</v>
      </c>
      <c r="B53" s="1" t="str">
        <f>IF('คะแนนภาคเรียนที่ 1'!B53="","",'คะแนนภาคเรียนที่ 1'!B53)</f>
        <v/>
      </c>
      <c r="C53" s="1" t="str">
        <f>IF('คะแนนภาคเรียนที่ 1'!C53="","",'คะแนนภาคเรียนที่ 1'!C53)</f>
        <v/>
      </c>
      <c r="D53" s="1" t="str">
        <f>IF('คะแนนภาคเรียนที่ 2'!D53="","",'คะแนนภาคเรียนที่ 2'!D53)</f>
        <v/>
      </c>
      <c r="E53" s="1" t="str">
        <f>IF('คะแนนภาคเรียนที่ 2'!E53="","",'คะแนนภาคเรียนที่ 2'!E53)</f>
        <v/>
      </c>
      <c r="F53" s="1" t="str">
        <f>IF('คะแนนภาคเรียนที่ 2'!F53="","",'คะแนนภาคเรียนที่ 2'!F53)</f>
        <v/>
      </c>
      <c r="G53" s="1" t="str">
        <f>IF('คะแนนภาคเรียนที่ 2'!G53="","",'คะแนนภาคเรียนที่ 2'!G53)</f>
        <v/>
      </c>
      <c r="H53" s="1" t="str">
        <f>IF('คะแนนภาคเรียนที่ 2'!H53="","",'คะแนนภาคเรียนที่ 2'!H53)</f>
        <v/>
      </c>
      <c r="I53" s="1" t="str">
        <f>IF('คะแนนภาคเรียนที่ 2'!I53="","",'คะแนนภาคเรียนที่ 2'!I53)</f>
        <v/>
      </c>
      <c r="J53" s="1" t="str">
        <f>IF('คะแนนภาคเรียนที่ 2'!J53="","",'คะแนนภาคเรียนที่ 2'!J53)</f>
        <v/>
      </c>
      <c r="K53" s="1" t="str">
        <f>IF('คะแนนภาคเรียนที่ 2'!K53="","",'คะแนนภาคเรียนที่ 2'!K53)</f>
        <v/>
      </c>
      <c r="L53" s="1" t="str">
        <f>IF('คะแนนภาคเรียนที่ 2'!L53="","",'คะแนนภาคเรียนที่ 2'!L53)</f>
        <v/>
      </c>
      <c r="M53" s="1" t="str">
        <f>IF('คะแนนภาคเรียนที่ 2'!M53="","",'คะแนนภาคเรียนที่ 2'!M53)</f>
        <v/>
      </c>
      <c r="N53" s="1" t="str">
        <f>IF('คะแนนภาคเรียนที่ 2'!N53="","",'คะแนนภาคเรียนที่ 2'!N53)</f>
        <v/>
      </c>
      <c r="O53" s="1" t="str">
        <f>IF('คะแนนภาคเรียนที่ 2'!O53="","",'คะแนนภาคเรียนที่ 2'!O53)</f>
        <v/>
      </c>
      <c r="P53" s="1" t="str">
        <f>IF('คะแนนภาคเรียนที่ 2'!P53="","",'คะแนนภาคเรียนที่ 2'!P53)</f>
        <v/>
      </c>
      <c r="Q53" s="4" t="str">
        <f t="shared" si="0"/>
        <v/>
      </c>
      <c r="R53" s="43" t="str">
        <f t="shared" si="1"/>
        <v/>
      </c>
    </row>
    <row r="54" spans="1:18" x14ac:dyDescent="0.25">
      <c r="A54" s="1">
        <f>'คะแนนภาคเรียนที่ 2'!A54</f>
        <v>47</v>
      </c>
      <c r="B54" s="1" t="str">
        <f>IF('คะแนนภาคเรียนที่ 1'!B54="","",'คะแนนภาคเรียนที่ 1'!B54)</f>
        <v/>
      </c>
      <c r="C54" s="1" t="str">
        <f>IF('คะแนนภาคเรียนที่ 1'!C54="","",'คะแนนภาคเรียนที่ 1'!C54)</f>
        <v/>
      </c>
      <c r="D54" s="1" t="str">
        <f>IF('คะแนนภาคเรียนที่ 2'!D54="","",'คะแนนภาคเรียนที่ 2'!D54)</f>
        <v/>
      </c>
      <c r="E54" s="1" t="str">
        <f>IF('คะแนนภาคเรียนที่ 2'!E54="","",'คะแนนภาคเรียนที่ 2'!E54)</f>
        <v/>
      </c>
      <c r="F54" s="1" t="str">
        <f>IF('คะแนนภาคเรียนที่ 2'!F54="","",'คะแนนภาคเรียนที่ 2'!F54)</f>
        <v/>
      </c>
      <c r="G54" s="1" t="str">
        <f>IF('คะแนนภาคเรียนที่ 2'!G54="","",'คะแนนภาคเรียนที่ 2'!G54)</f>
        <v/>
      </c>
      <c r="H54" s="1" t="str">
        <f>IF('คะแนนภาคเรียนที่ 2'!H54="","",'คะแนนภาคเรียนที่ 2'!H54)</f>
        <v/>
      </c>
      <c r="I54" s="1" t="str">
        <f>IF('คะแนนภาคเรียนที่ 2'!I54="","",'คะแนนภาคเรียนที่ 2'!I54)</f>
        <v/>
      </c>
      <c r="J54" s="1" t="str">
        <f>IF('คะแนนภาคเรียนที่ 2'!J54="","",'คะแนนภาคเรียนที่ 2'!J54)</f>
        <v/>
      </c>
      <c r="K54" s="1" t="str">
        <f>IF('คะแนนภาคเรียนที่ 2'!K54="","",'คะแนนภาคเรียนที่ 2'!K54)</f>
        <v/>
      </c>
      <c r="L54" s="1" t="str">
        <f>IF('คะแนนภาคเรียนที่ 2'!L54="","",'คะแนนภาคเรียนที่ 2'!L54)</f>
        <v/>
      </c>
      <c r="M54" s="1" t="str">
        <f>IF('คะแนนภาคเรียนที่ 2'!M54="","",'คะแนนภาคเรียนที่ 2'!M54)</f>
        <v/>
      </c>
      <c r="N54" s="1" t="str">
        <f>IF('คะแนนภาคเรียนที่ 2'!N54="","",'คะแนนภาคเรียนที่ 2'!N54)</f>
        <v/>
      </c>
      <c r="O54" s="1" t="str">
        <f>IF('คะแนนภาคเรียนที่ 2'!O54="","",'คะแนนภาคเรียนที่ 2'!O54)</f>
        <v/>
      </c>
      <c r="P54" s="1" t="str">
        <f>IF('คะแนนภาคเรียนที่ 2'!P54="","",'คะแนนภาคเรียนที่ 2'!P54)</f>
        <v/>
      </c>
      <c r="Q54" s="4" t="str">
        <f t="shared" si="0"/>
        <v/>
      </c>
      <c r="R54" s="43" t="str">
        <f t="shared" si="1"/>
        <v/>
      </c>
    </row>
    <row r="55" spans="1:18" x14ac:dyDescent="0.25">
      <c r="A55" s="1">
        <f>'คะแนนภาคเรียนที่ 2'!A55</f>
        <v>48</v>
      </c>
      <c r="B55" s="1" t="str">
        <f>IF('คะแนนภาคเรียนที่ 1'!B55="","",'คะแนนภาคเรียนที่ 1'!B55)</f>
        <v/>
      </c>
      <c r="C55" s="1" t="str">
        <f>IF('คะแนนภาคเรียนที่ 1'!C55="","",'คะแนนภาคเรียนที่ 1'!C55)</f>
        <v/>
      </c>
      <c r="D55" s="1" t="str">
        <f>IF('คะแนนภาคเรียนที่ 2'!D55="","",'คะแนนภาคเรียนที่ 2'!D55)</f>
        <v/>
      </c>
      <c r="E55" s="1" t="str">
        <f>IF('คะแนนภาคเรียนที่ 2'!E55="","",'คะแนนภาคเรียนที่ 2'!E55)</f>
        <v/>
      </c>
      <c r="F55" s="1" t="str">
        <f>IF('คะแนนภาคเรียนที่ 2'!F55="","",'คะแนนภาคเรียนที่ 2'!F55)</f>
        <v/>
      </c>
      <c r="G55" s="1" t="str">
        <f>IF('คะแนนภาคเรียนที่ 2'!G55="","",'คะแนนภาคเรียนที่ 2'!G55)</f>
        <v/>
      </c>
      <c r="H55" s="1" t="str">
        <f>IF('คะแนนภาคเรียนที่ 2'!H55="","",'คะแนนภาคเรียนที่ 2'!H55)</f>
        <v/>
      </c>
      <c r="I55" s="1" t="str">
        <f>IF('คะแนนภาคเรียนที่ 2'!I55="","",'คะแนนภาคเรียนที่ 2'!I55)</f>
        <v/>
      </c>
      <c r="J55" s="1" t="str">
        <f>IF('คะแนนภาคเรียนที่ 2'!J55="","",'คะแนนภาคเรียนที่ 2'!J55)</f>
        <v/>
      </c>
      <c r="K55" s="1" t="str">
        <f>IF('คะแนนภาคเรียนที่ 2'!K55="","",'คะแนนภาคเรียนที่ 2'!K55)</f>
        <v/>
      </c>
      <c r="L55" s="1" t="str">
        <f>IF('คะแนนภาคเรียนที่ 2'!L55="","",'คะแนนภาคเรียนที่ 2'!L55)</f>
        <v/>
      </c>
      <c r="M55" s="1" t="str">
        <f>IF('คะแนนภาคเรียนที่ 2'!M55="","",'คะแนนภาคเรียนที่ 2'!M55)</f>
        <v/>
      </c>
      <c r="N55" s="1" t="str">
        <f>IF('คะแนนภาคเรียนที่ 2'!N55="","",'คะแนนภาคเรียนที่ 2'!N55)</f>
        <v/>
      </c>
      <c r="O55" s="1" t="str">
        <f>IF('คะแนนภาคเรียนที่ 2'!O55="","",'คะแนนภาคเรียนที่ 2'!O55)</f>
        <v/>
      </c>
      <c r="P55" s="1" t="str">
        <f>IF('คะแนนภาคเรียนที่ 2'!P55="","",'คะแนนภาคเรียนที่ 2'!P55)</f>
        <v/>
      </c>
      <c r="Q55" s="4" t="str">
        <f t="shared" si="0"/>
        <v/>
      </c>
      <c r="R55" s="43" t="str">
        <f t="shared" si="1"/>
        <v/>
      </c>
    </row>
    <row r="56" spans="1:18" x14ac:dyDescent="0.25">
      <c r="A56" s="1">
        <f>'คะแนนภาคเรียนที่ 2'!A56</f>
        <v>49</v>
      </c>
      <c r="B56" s="1" t="str">
        <f>IF('คะแนนภาคเรียนที่ 1'!B56="","",'คะแนนภาคเรียนที่ 1'!B56)</f>
        <v/>
      </c>
      <c r="C56" s="1" t="str">
        <f>IF('คะแนนภาคเรียนที่ 1'!C56="","",'คะแนนภาคเรียนที่ 1'!C56)</f>
        <v/>
      </c>
      <c r="D56" s="1" t="str">
        <f>IF('คะแนนภาคเรียนที่ 2'!D56="","",'คะแนนภาคเรียนที่ 2'!D56)</f>
        <v/>
      </c>
      <c r="E56" s="1" t="str">
        <f>IF('คะแนนภาคเรียนที่ 2'!E56="","",'คะแนนภาคเรียนที่ 2'!E56)</f>
        <v/>
      </c>
      <c r="F56" s="1" t="str">
        <f>IF('คะแนนภาคเรียนที่ 2'!F56="","",'คะแนนภาคเรียนที่ 2'!F56)</f>
        <v/>
      </c>
      <c r="G56" s="1" t="str">
        <f>IF('คะแนนภาคเรียนที่ 2'!G56="","",'คะแนนภาคเรียนที่ 2'!G56)</f>
        <v/>
      </c>
      <c r="H56" s="1" t="str">
        <f>IF('คะแนนภาคเรียนที่ 2'!H56="","",'คะแนนภาคเรียนที่ 2'!H56)</f>
        <v/>
      </c>
      <c r="I56" s="1" t="str">
        <f>IF('คะแนนภาคเรียนที่ 2'!I56="","",'คะแนนภาคเรียนที่ 2'!I56)</f>
        <v/>
      </c>
      <c r="J56" s="1" t="str">
        <f>IF('คะแนนภาคเรียนที่ 2'!J56="","",'คะแนนภาคเรียนที่ 2'!J56)</f>
        <v/>
      </c>
      <c r="K56" s="1" t="str">
        <f>IF('คะแนนภาคเรียนที่ 2'!K56="","",'คะแนนภาคเรียนที่ 2'!K56)</f>
        <v/>
      </c>
      <c r="L56" s="1" t="str">
        <f>IF('คะแนนภาคเรียนที่ 2'!L56="","",'คะแนนภาคเรียนที่ 2'!L56)</f>
        <v/>
      </c>
      <c r="M56" s="1" t="str">
        <f>IF('คะแนนภาคเรียนที่ 2'!M56="","",'คะแนนภาคเรียนที่ 2'!M56)</f>
        <v/>
      </c>
      <c r="N56" s="1" t="str">
        <f>IF('คะแนนภาคเรียนที่ 2'!N56="","",'คะแนนภาคเรียนที่ 2'!N56)</f>
        <v/>
      </c>
      <c r="O56" s="1" t="str">
        <f>IF('คะแนนภาคเรียนที่ 2'!O56="","",'คะแนนภาคเรียนที่ 2'!O56)</f>
        <v/>
      </c>
      <c r="P56" s="1" t="str">
        <f>IF('คะแนนภาคเรียนที่ 2'!P56="","",'คะแนนภาคเรียนที่ 2'!P56)</f>
        <v/>
      </c>
      <c r="Q56" s="4" t="str">
        <f t="shared" si="0"/>
        <v/>
      </c>
      <c r="R56" s="43" t="str">
        <f t="shared" si="1"/>
        <v/>
      </c>
    </row>
    <row r="57" spans="1:18" x14ac:dyDescent="0.25">
      <c r="A57" s="1">
        <f>'คะแนนภาคเรียนที่ 2'!A57</f>
        <v>50</v>
      </c>
      <c r="B57" s="1" t="str">
        <f>IF('คะแนนภาคเรียนที่ 1'!B57="","",'คะแนนภาคเรียนที่ 1'!B57)</f>
        <v/>
      </c>
      <c r="C57" s="1" t="str">
        <f>IF('คะแนนภาคเรียนที่ 1'!C57="","",'คะแนนภาคเรียนที่ 1'!C57)</f>
        <v/>
      </c>
      <c r="D57" s="1" t="str">
        <f>IF('คะแนนภาคเรียนที่ 2'!D57="","",'คะแนนภาคเรียนที่ 2'!D57)</f>
        <v/>
      </c>
      <c r="E57" s="1" t="str">
        <f>IF('คะแนนภาคเรียนที่ 2'!E57="","",'คะแนนภาคเรียนที่ 2'!E57)</f>
        <v/>
      </c>
      <c r="F57" s="1" t="str">
        <f>IF('คะแนนภาคเรียนที่ 2'!F57="","",'คะแนนภาคเรียนที่ 2'!F57)</f>
        <v/>
      </c>
      <c r="G57" s="1" t="str">
        <f>IF('คะแนนภาคเรียนที่ 2'!G57="","",'คะแนนภาคเรียนที่ 2'!G57)</f>
        <v/>
      </c>
      <c r="H57" s="1" t="str">
        <f>IF('คะแนนภาคเรียนที่ 2'!H57="","",'คะแนนภาคเรียนที่ 2'!H57)</f>
        <v/>
      </c>
      <c r="I57" s="1" t="str">
        <f>IF('คะแนนภาคเรียนที่ 2'!I57="","",'คะแนนภาคเรียนที่ 2'!I57)</f>
        <v/>
      </c>
      <c r="J57" s="1" t="str">
        <f>IF('คะแนนภาคเรียนที่ 2'!J57="","",'คะแนนภาคเรียนที่ 2'!J57)</f>
        <v/>
      </c>
      <c r="K57" s="1" t="str">
        <f>IF('คะแนนภาคเรียนที่ 2'!K57="","",'คะแนนภาคเรียนที่ 2'!K57)</f>
        <v/>
      </c>
      <c r="L57" s="1" t="str">
        <f>IF('คะแนนภาคเรียนที่ 2'!L57="","",'คะแนนภาคเรียนที่ 2'!L57)</f>
        <v/>
      </c>
      <c r="M57" s="1" t="str">
        <f>IF('คะแนนภาคเรียนที่ 2'!M57="","",'คะแนนภาคเรียนที่ 2'!M57)</f>
        <v/>
      </c>
      <c r="N57" s="1" t="str">
        <f>IF('คะแนนภาคเรียนที่ 2'!N57="","",'คะแนนภาคเรียนที่ 2'!N57)</f>
        <v/>
      </c>
      <c r="O57" s="1" t="str">
        <f>IF('คะแนนภาคเรียนที่ 2'!O57="","",'คะแนนภาคเรียนที่ 2'!O57)</f>
        <v/>
      </c>
      <c r="P57" s="1" t="str">
        <f>IF('คะแนนภาคเรียนที่ 2'!P57="","",'คะแนนภาคเรียนที่ 2'!P57)</f>
        <v/>
      </c>
      <c r="Q57" s="4" t="str">
        <f t="shared" si="0"/>
        <v/>
      </c>
      <c r="R57" s="43" t="str">
        <f t="shared" si="1"/>
        <v/>
      </c>
    </row>
    <row r="58" spans="1:18" x14ac:dyDescent="0.25">
      <c r="A58" s="1">
        <f>'คะแนนภาคเรียนที่ 2'!A58</f>
        <v>51</v>
      </c>
      <c r="B58" s="1" t="str">
        <f>IF('คะแนนภาคเรียนที่ 1'!B58="","",'คะแนนภาคเรียนที่ 1'!B58)</f>
        <v/>
      </c>
      <c r="C58" s="1" t="str">
        <f>IF('คะแนนภาคเรียนที่ 1'!C58="","",'คะแนนภาคเรียนที่ 1'!C58)</f>
        <v/>
      </c>
      <c r="D58" s="1" t="str">
        <f>IF('คะแนนภาคเรียนที่ 2'!D58="","",'คะแนนภาคเรียนที่ 2'!D58)</f>
        <v/>
      </c>
      <c r="E58" s="1" t="str">
        <f>IF('คะแนนภาคเรียนที่ 2'!E58="","",'คะแนนภาคเรียนที่ 2'!E58)</f>
        <v/>
      </c>
      <c r="F58" s="1" t="str">
        <f>IF('คะแนนภาคเรียนที่ 2'!F58="","",'คะแนนภาคเรียนที่ 2'!F58)</f>
        <v/>
      </c>
      <c r="G58" s="1" t="str">
        <f>IF('คะแนนภาคเรียนที่ 2'!G58="","",'คะแนนภาคเรียนที่ 2'!G58)</f>
        <v/>
      </c>
      <c r="H58" s="1" t="str">
        <f>IF('คะแนนภาคเรียนที่ 2'!H58="","",'คะแนนภาคเรียนที่ 2'!H58)</f>
        <v/>
      </c>
      <c r="I58" s="1" t="str">
        <f>IF('คะแนนภาคเรียนที่ 2'!I58="","",'คะแนนภาคเรียนที่ 2'!I58)</f>
        <v/>
      </c>
      <c r="J58" s="1" t="str">
        <f>IF('คะแนนภาคเรียนที่ 2'!J58="","",'คะแนนภาคเรียนที่ 2'!J58)</f>
        <v/>
      </c>
      <c r="K58" s="1" t="str">
        <f>IF('คะแนนภาคเรียนที่ 2'!K58="","",'คะแนนภาคเรียนที่ 2'!K58)</f>
        <v/>
      </c>
      <c r="L58" s="1" t="str">
        <f>IF('คะแนนภาคเรียนที่ 2'!L58="","",'คะแนนภาคเรียนที่ 2'!L58)</f>
        <v/>
      </c>
      <c r="M58" s="1" t="str">
        <f>IF('คะแนนภาคเรียนที่ 2'!M58="","",'คะแนนภาคเรียนที่ 2'!M58)</f>
        <v/>
      </c>
      <c r="N58" s="1" t="str">
        <f>IF('คะแนนภาคเรียนที่ 2'!N58="","",'คะแนนภาคเรียนที่ 2'!N58)</f>
        <v/>
      </c>
      <c r="O58" s="1" t="str">
        <f>IF('คะแนนภาคเรียนที่ 2'!O58="","",'คะแนนภาคเรียนที่ 2'!O58)</f>
        <v/>
      </c>
      <c r="P58" s="1" t="str">
        <f>IF('คะแนนภาคเรียนที่ 2'!P58="","",'คะแนนภาคเรียนที่ 2'!P58)</f>
        <v/>
      </c>
      <c r="Q58" s="4" t="str">
        <f t="shared" si="0"/>
        <v/>
      </c>
      <c r="R58" s="43" t="str">
        <f t="shared" si="1"/>
        <v/>
      </c>
    </row>
    <row r="59" spans="1:18" x14ac:dyDescent="0.25">
      <c r="A59" s="1">
        <f>'คะแนนภาคเรียนที่ 2'!A59</f>
        <v>52</v>
      </c>
      <c r="B59" s="1" t="str">
        <f>IF('คะแนนภาคเรียนที่ 1'!B59="","",'คะแนนภาคเรียนที่ 1'!B59)</f>
        <v/>
      </c>
      <c r="C59" s="1" t="str">
        <f>IF('คะแนนภาคเรียนที่ 1'!C59="","",'คะแนนภาคเรียนที่ 1'!C59)</f>
        <v/>
      </c>
      <c r="D59" s="1" t="str">
        <f>IF('คะแนนภาคเรียนที่ 2'!D59="","",'คะแนนภาคเรียนที่ 2'!D59)</f>
        <v/>
      </c>
      <c r="E59" s="1" t="str">
        <f>IF('คะแนนภาคเรียนที่ 2'!E59="","",'คะแนนภาคเรียนที่ 2'!E59)</f>
        <v/>
      </c>
      <c r="F59" s="1" t="str">
        <f>IF('คะแนนภาคเรียนที่ 2'!F59="","",'คะแนนภาคเรียนที่ 2'!F59)</f>
        <v/>
      </c>
      <c r="G59" s="1" t="str">
        <f>IF('คะแนนภาคเรียนที่ 2'!G59="","",'คะแนนภาคเรียนที่ 2'!G59)</f>
        <v/>
      </c>
      <c r="H59" s="1" t="str">
        <f>IF('คะแนนภาคเรียนที่ 2'!H59="","",'คะแนนภาคเรียนที่ 2'!H59)</f>
        <v/>
      </c>
      <c r="I59" s="1" t="str">
        <f>IF('คะแนนภาคเรียนที่ 2'!I59="","",'คะแนนภาคเรียนที่ 2'!I59)</f>
        <v/>
      </c>
      <c r="J59" s="1" t="str">
        <f>IF('คะแนนภาคเรียนที่ 2'!J59="","",'คะแนนภาคเรียนที่ 2'!J59)</f>
        <v/>
      </c>
      <c r="K59" s="1" t="str">
        <f>IF('คะแนนภาคเรียนที่ 2'!K59="","",'คะแนนภาคเรียนที่ 2'!K59)</f>
        <v/>
      </c>
      <c r="L59" s="1" t="str">
        <f>IF('คะแนนภาคเรียนที่ 2'!L59="","",'คะแนนภาคเรียนที่ 2'!L59)</f>
        <v/>
      </c>
      <c r="M59" s="1" t="str">
        <f>IF('คะแนนภาคเรียนที่ 2'!M59="","",'คะแนนภาคเรียนที่ 2'!M59)</f>
        <v/>
      </c>
      <c r="N59" s="1" t="str">
        <f>IF('คะแนนภาคเรียนที่ 2'!N59="","",'คะแนนภาคเรียนที่ 2'!N59)</f>
        <v/>
      </c>
      <c r="O59" s="1" t="str">
        <f>IF('คะแนนภาคเรียนที่ 2'!O59="","",'คะแนนภาคเรียนที่ 2'!O59)</f>
        <v/>
      </c>
      <c r="P59" s="1" t="str">
        <f>IF('คะแนนภาคเรียนที่ 2'!P59="","",'คะแนนภาคเรียนที่ 2'!P59)</f>
        <v/>
      </c>
      <c r="Q59" s="4" t="str">
        <f t="shared" si="0"/>
        <v/>
      </c>
      <c r="R59" s="43" t="str">
        <f t="shared" si="1"/>
        <v/>
      </c>
    </row>
    <row r="60" spans="1:18" x14ac:dyDescent="0.25">
      <c r="A60" s="1">
        <f>'คะแนนภาคเรียนที่ 2'!A60</f>
        <v>53</v>
      </c>
      <c r="B60" s="1" t="str">
        <f>IF('คะแนนภาคเรียนที่ 1'!B60="","",'คะแนนภาคเรียนที่ 1'!B60)</f>
        <v/>
      </c>
      <c r="C60" s="1" t="str">
        <f>IF('คะแนนภาคเรียนที่ 1'!C60="","",'คะแนนภาคเรียนที่ 1'!C60)</f>
        <v/>
      </c>
      <c r="D60" s="1" t="str">
        <f>IF('คะแนนภาคเรียนที่ 2'!D60="","",'คะแนนภาคเรียนที่ 2'!D60)</f>
        <v/>
      </c>
      <c r="E60" s="1" t="str">
        <f>IF('คะแนนภาคเรียนที่ 2'!E60="","",'คะแนนภาคเรียนที่ 2'!E60)</f>
        <v/>
      </c>
      <c r="F60" s="1" t="str">
        <f>IF('คะแนนภาคเรียนที่ 2'!F60="","",'คะแนนภาคเรียนที่ 2'!F60)</f>
        <v/>
      </c>
      <c r="G60" s="1" t="str">
        <f>IF('คะแนนภาคเรียนที่ 2'!G60="","",'คะแนนภาคเรียนที่ 2'!G60)</f>
        <v/>
      </c>
      <c r="H60" s="1" t="str">
        <f>IF('คะแนนภาคเรียนที่ 2'!H60="","",'คะแนนภาคเรียนที่ 2'!H60)</f>
        <v/>
      </c>
      <c r="I60" s="1" t="str">
        <f>IF('คะแนนภาคเรียนที่ 2'!I60="","",'คะแนนภาคเรียนที่ 2'!I60)</f>
        <v/>
      </c>
      <c r="J60" s="1" t="str">
        <f>IF('คะแนนภาคเรียนที่ 2'!J60="","",'คะแนนภาคเรียนที่ 2'!J60)</f>
        <v/>
      </c>
      <c r="K60" s="1" t="str">
        <f>IF('คะแนนภาคเรียนที่ 2'!K60="","",'คะแนนภาคเรียนที่ 2'!K60)</f>
        <v/>
      </c>
      <c r="L60" s="1" t="str">
        <f>IF('คะแนนภาคเรียนที่ 2'!L60="","",'คะแนนภาคเรียนที่ 2'!L60)</f>
        <v/>
      </c>
      <c r="M60" s="1" t="str">
        <f>IF('คะแนนภาคเรียนที่ 2'!M60="","",'คะแนนภาคเรียนที่ 2'!M60)</f>
        <v/>
      </c>
      <c r="N60" s="1" t="str">
        <f>IF('คะแนนภาคเรียนที่ 2'!N60="","",'คะแนนภาคเรียนที่ 2'!N60)</f>
        <v/>
      </c>
      <c r="O60" s="1" t="str">
        <f>IF('คะแนนภาคเรียนที่ 2'!O60="","",'คะแนนภาคเรียนที่ 2'!O60)</f>
        <v/>
      </c>
      <c r="P60" s="1" t="str">
        <f>IF('คะแนนภาคเรียนที่ 2'!P60="","",'คะแนนภาคเรียนที่ 2'!P60)</f>
        <v/>
      </c>
      <c r="Q60" s="4" t="str">
        <f t="shared" si="0"/>
        <v/>
      </c>
      <c r="R60" s="43" t="str">
        <f t="shared" si="1"/>
        <v/>
      </c>
    </row>
    <row r="61" spans="1:18" x14ac:dyDescent="0.25">
      <c r="A61" s="1">
        <f>'คะแนนภาคเรียนที่ 2'!A61</f>
        <v>54</v>
      </c>
      <c r="B61" s="1" t="str">
        <f>IF('คะแนนภาคเรียนที่ 1'!B61="","",'คะแนนภาคเรียนที่ 1'!B61)</f>
        <v/>
      </c>
      <c r="C61" s="1" t="str">
        <f>IF('คะแนนภาคเรียนที่ 1'!C61="","",'คะแนนภาคเรียนที่ 1'!C61)</f>
        <v/>
      </c>
      <c r="D61" s="1" t="str">
        <f>IF('คะแนนภาคเรียนที่ 2'!D61="","",'คะแนนภาคเรียนที่ 2'!D61)</f>
        <v/>
      </c>
      <c r="E61" s="1" t="str">
        <f>IF('คะแนนภาคเรียนที่ 2'!E61="","",'คะแนนภาคเรียนที่ 2'!E61)</f>
        <v/>
      </c>
      <c r="F61" s="1" t="str">
        <f>IF('คะแนนภาคเรียนที่ 2'!F61="","",'คะแนนภาคเรียนที่ 2'!F61)</f>
        <v/>
      </c>
      <c r="G61" s="1" t="str">
        <f>IF('คะแนนภาคเรียนที่ 2'!G61="","",'คะแนนภาคเรียนที่ 2'!G61)</f>
        <v/>
      </c>
      <c r="H61" s="1" t="str">
        <f>IF('คะแนนภาคเรียนที่ 2'!H61="","",'คะแนนภาคเรียนที่ 2'!H61)</f>
        <v/>
      </c>
      <c r="I61" s="1" t="str">
        <f>IF('คะแนนภาคเรียนที่ 2'!I61="","",'คะแนนภาคเรียนที่ 2'!I61)</f>
        <v/>
      </c>
      <c r="J61" s="1" t="str">
        <f>IF('คะแนนภาคเรียนที่ 2'!J61="","",'คะแนนภาคเรียนที่ 2'!J61)</f>
        <v/>
      </c>
      <c r="K61" s="1" t="str">
        <f>IF('คะแนนภาคเรียนที่ 2'!K61="","",'คะแนนภาคเรียนที่ 2'!K61)</f>
        <v/>
      </c>
      <c r="L61" s="1" t="str">
        <f>IF('คะแนนภาคเรียนที่ 2'!L61="","",'คะแนนภาคเรียนที่ 2'!L61)</f>
        <v/>
      </c>
      <c r="M61" s="1" t="str">
        <f>IF('คะแนนภาคเรียนที่ 2'!M61="","",'คะแนนภาคเรียนที่ 2'!M61)</f>
        <v/>
      </c>
      <c r="N61" s="1" t="str">
        <f>IF('คะแนนภาคเรียนที่ 2'!N61="","",'คะแนนภาคเรียนที่ 2'!N61)</f>
        <v/>
      </c>
      <c r="O61" s="1" t="str">
        <f>IF('คะแนนภาคเรียนที่ 2'!O61="","",'คะแนนภาคเรียนที่ 2'!O61)</f>
        <v/>
      </c>
      <c r="P61" s="1" t="str">
        <f>IF('คะแนนภาคเรียนที่ 2'!P61="","",'คะแนนภาคเรียนที่ 2'!P61)</f>
        <v/>
      </c>
      <c r="Q61" s="4" t="str">
        <f t="shared" si="0"/>
        <v/>
      </c>
      <c r="R61" s="43" t="str">
        <f t="shared" si="1"/>
        <v/>
      </c>
    </row>
    <row r="62" spans="1:18" x14ac:dyDescent="0.25">
      <c r="A62" s="1">
        <f>'คะแนนภาคเรียนที่ 2'!A62</f>
        <v>55</v>
      </c>
      <c r="B62" s="1" t="str">
        <f>IF('คะแนนภาคเรียนที่ 1'!B62="","",'คะแนนภาคเรียนที่ 1'!B62)</f>
        <v/>
      </c>
      <c r="C62" s="1" t="str">
        <f>IF('คะแนนภาคเรียนที่ 1'!C62="","",'คะแนนภาคเรียนที่ 1'!C62)</f>
        <v/>
      </c>
      <c r="D62" s="1" t="str">
        <f>IF('คะแนนภาคเรียนที่ 2'!D62="","",'คะแนนภาคเรียนที่ 2'!D62)</f>
        <v/>
      </c>
      <c r="E62" s="1" t="str">
        <f>IF('คะแนนภาคเรียนที่ 2'!E62="","",'คะแนนภาคเรียนที่ 2'!E62)</f>
        <v/>
      </c>
      <c r="F62" s="1" t="str">
        <f>IF('คะแนนภาคเรียนที่ 2'!F62="","",'คะแนนภาคเรียนที่ 2'!F62)</f>
        <v/>
      </c>
      <c r="G62" s="1" t="str">
        <f>IF('คะแนนภาคเรียนที่ 2'!G62="","",'คะแนนภาคเรียนที่ 2'!G62)</f>
        <v/>
      </c>
      <c r="H62" s="1" t="str">
        <f>IF('คะแนนภาคเรียนที่ 2'!H62="","",'คะแนนภาคเรียนที่ 2'!H62)</f>
        <v/>
      </c>
      <c r="I62" s="1" t="str">
        <f>IF('คะแนนภาคเรียนที่ 2'!I62="","",'คะแนนภาคเรียนที่ 2'!I62)</f>
        <v/>
      </c>
      <c r="J62" s="1" t="str">
        <f>IF('คะแนนภาคเรียนที่ 2'!J62="","",'คะแนนภาคเรียนที่ 2'!J62)</f>
        <v/>
      </c>
      <c r="K62" s="1" t="str">
        <f>IF('คะแนนภาคเรียนที่ 2'!K62="","",'คะแนนภาคเรียนที่ 2'!K62)</f>
        <v/>
      </c>
      <c r="L62" s="1" t="str">
        <f>IF('คะแนนภาคเรียนที่ 2'!L62="","",'คะแนนภาคเรียนที่ 2'!L62)</f>
        <v/>
      </c>
      <c r="M62" s="1" t="str">
        <f>IF('คะแนนภาคเรียนที่ 2'!M62="","",'คะแนนภาคเรียนที่ 2'!M62)</f>
        <v/>
      </c>
      <c r="N62" s="1" t="str">
        <f>IF('คะแนนภาคเรียนที่ 2'!N62="","",'คะแนนภาคเรียนที่ 2'!N62)</f>
        <v/>
      </c>
      <c r="O62" s="1" t="str">
        <f>IF('คะแนนภาคเรียนที่ 2'!O62="","",'คะแนนภาคเรียนที่ 2'!O62)</f>
        <v/>
      </c>
      <c r="P62" s="1" t="str">
        <f>IF('คะแนนภาคเรียนที่ 2'!P62="","",'คะแนนภาคเรียนที่ 2'!P62)</f>
        <v/>
      </c>
      <c r="Q62" s="4" t="str">
        <f t="shared" si="0"/>
        <v/>
      </c>
      <c r="R62" s="43" t="str">
        <f t="shared" si="1"/>
        <v/>
      </c>
    </row>
    <row r="63" spans="1:18" x14ac:dyDescent="0.25">
      <c r="C63" s="29" t="s">
        <v>14</v>
      </c>
      <c r="D63" s="29">
        <f>SUM(D8:D62)</f>
        <v>0</v>
      </c>
      <c r="E63" s="29">
        <f t="shared" ref="E63:Q63" si="2">SUM(E8:E62)</f>
        <v>0</v>
      </c>
      <c r="F63" s="29">
        <f t="shared" si="2"/>
        <v>0</v>
      </c>
      <c r="G63" s="29">
        <f t="shared" si="2"/>
        <v>0</v>
      </c>
      <c r="H63" s="29">
        <f t="shared" si="2"/>
        <v>0</v>
      </c>
      <c r="I63" s="29">
        <f t="shared" si="2"/>
        <v>0</v>
      </c>
      <c r="J63" s="29">
        <f t="shared" si="2"/>
        <v>0</v>
      </c>
      <c r="K63" s="29">
        <f t="shared" si="2"/>
        <v>0</v>
      </c>
      <c r="L63" s="29">
        <f t="shared" si="2"/>
        <v>0</v>
      </c>
      <c r="M63" s="29">
        <f t="shared" si="2"/>
        <v>0</v>
      </c>
      <c r="N63" s="29">
        <f t="shared" si="2"/>
        <v>0</v>
      </c>
      <c r="O63" s="29">
        <f t="shared" si="2"/>
        <v>0</v>
      </c>
      <c r="P63" s="29"/>
      <c r="Q63" s="4">
        <f t="shared" si="2"/>
        <v>0</v>
      </c>
      <c r="R63" s="43"/>
    </row>
    <row r="64" spans="1:18" x14ac:dyDescent="0.25">
      <c r="C64" s="30" t="s">
        <v>17</v>
      </c>
      <c r="D64" s="30" t="e">
        <f>AVERAGE(D8:D62)</f>
        <v>#DIV/0!</v>
      </c>
      <c r="E64" s="30" t="e">
        <f t="shared" ref="E64:Q64" si="3">AVERAGE(E8:E62)</f>
        <v>#DIV/0!</v>
      </c>
      <c r="F64" s="30" t="e">
        <f t="shared" si="3"/>
        <v>#DIV/0!</v>
      </c>
      <c r="G64" s="30" t="e">
        <f t="shared" si="3"/>
        <v>#DIV/0!</v>
      </c>
      <c r="H64" s="30" t="e">
        <f t="shared" si="3"/>
        <v>#DIV/0!</v>
      </c>
      <c r="I64" s="30" t="e">
        <f t="shared" si="3"/>
        <v>#DIV/0!</v>
      </c>
      <c r="J64" s="30" t="e">
        <f t="shared" si="3"/>
        <v>#DIV/0!</v>
      </c>
      <c r="K64" s="30" t="e">
        <f t="shared" si="3"/>
        <v>#DIV/0!</v>
      </c>
      <c r="L64" s="30" t="e">
        <f t="shared" si="3"/>
        <v>#DIV/0!</v>
      </c>
      <c r="M64" s="30" t="e">
        <f t="shared" si="3"/>
        <v>#DIV/0!</v>
      </c>
      <c r="N64" s="30" t="e">
        <f t="shared" si="3"/>
        <v>#DIV/0!</v>
      </c>
      <c r="O64" s="30" t="e">
        <f t="shared" si="3"/>
        <v>#DIV/0!</v>
      </c>
      <c r="P64" s="30"/>
      <c r="Q64" s="53" t="e">
        <f t="shared" si="3"/>
        <v>#DIV/0!</v>
      </c>
      <c r="R64" s="43" t="e">
        <f>IF(Q64="","",(Q64/$Q$7)*100)</f>
        <v>#DIV/0!</v>
      </c>
    </row>
    <row r="65" spans="3:18" x14ac:dyDescent="0.25">
      <c r="C65" s="29" t="s">
        <v>124</v>
      </c>
      <c r="D65" s="29">
        <f>COUNTIF(D8:D62,"&gt;=35")</f>
        <v>0</v>
      </c>
      <c r="E65" s="29">
        <f t="shared" ref="E65:O65" si="4">COUNTIF(E8:E62,"&gt;=35")</f>
        <v>0</v>
      </c>
      <c r="F65" s="29">
        <f t="shared" si="4"/>
        <v>0</v>
      </c>
      <c r="G65" s="29">
        <f t="shared" si="4"/>
        <v>0</v>
      </c>
      <c r="H65" s="29">
        <f t="shared" si="4"/>
        <v>0</v>
      </c>
      <c r="I65" s="29">
        <f t="shared" si="4"/>
        <v>0</v>
      </c>
      <c r="J65" s="29">
        <f t="shared" si="4"/>
        <v>0</v>
      </c>
      <c r="K65" s="29">
        <f t="shared" si="4"/>
        <v>0</v>
      </c>
      <c r="L65" s="29">
        <f t="shared" si="4"/>
        <v>0</v>
      </c>
      <c r="M65" s="29">
        <f t="shared" si="4"/>
        <v>0</v>
      </c>
      <c r="N65" s="29">
        <f t="shared" si="4"/>
        <v>0</v>
      </c>
      <c r="O65" s="29">
        <f t="shared" si="4"/>
        <v>0</v>
      </c>
      <c r="P65" s="29"/>
      <c r="Q65" s="4">
        <f t="shared" ref="Q65:R65" si="5">COUNTIF(Q8:Q62,"&gt;=70")</f>
        <v>0</v>
      </c>
      <c r="R65" s="4">
        <f t="shared" si="5"/>
        <v>0</v>
      </c>
    </row>
    <row r="68" spans="3:18" x14ac:dyDescent="0.25">
      <c r="I68" s="24" t="s">
        <v>18</v>
      </c>
      <c r="N68" s="24" t="s">
        <v>21</v>
      </c>
    </row>
    <row r="69" spans="3:18" x14ac:dyDescent="0.25">
      <c r="I69" s="24" t="s">
        <v>19</v>
      </c>
      <c r="N69" s="24" t="s">
        <v>20</v>
      </c>
    </row>
    <row r="70" spans="3:18" x14ac:dyDescent="0.25">
      <c r="J70" s="24" t="s">
        <v>22</v>
      </c>
    </row>
  </sheetData>
  <sheetProtection algorithmName="SHA-512" hashValue="OPcmAhcpjPYsG3i7gFxGQodqFzAX7MLh84pMn9KDTAwHH5pENsO6m22qFeD9E3pcN5H3T2E2cM9pWAKYGsRlPA==" saltValue="OtK+ozaNN/86VABPpFlOCQ==" spinCount="100000" sheet="1" objects="1" scenarios="1"/>
  <mergeCells count="10">
    <mergeCell ref="A5:A7"/>
    <mergeCell ref="B5:B7"/>
    <mergeCell ref="C5:C7"/>
    <mergeCell ref="P2:R2"/>
    <mergeCell ref="D5:R5"/>
    <mergeCell ref="A2:F2"/>
    <mergeCell ref="D3:E3"/>
    <mergeCell ref="A3:C3"/>
    <mergeCell ref="F3:J3"/>
    <mergeCell ref="L3:M3"/>
  </mergeCells>
  <pageMargins left="0.70866141732283472" right="0.70866141732283472" top="0.74803149606299213" bottom="0.74803149606299213" header="0.31496062992125984" footer="0.31496062992125984"/>
  <pageSetup paperSize="9" scale="46" orientation="portrait" horizontalDpi="4294967293" r:id="rId1"/>
  <rowBreaks count="1" manualBreakCount="1">
    <brk id="40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tabColor rgb="FFC00000"/>
  </sheetPr>
  <dimension ref="A2:AF70"/>
  <sheetViews>
    <sheetView view="pageBreakPreview" topLeftCell="K43" zoomScale="70" zoomScaleNormal="100" zoomScaleSheetLayoutView="70" workbookViewId="0">
      <selection activeCell="AF62" sqref="AF62:AF65"/>
    </sheetView>
  </sheetViews>
  <sheetFormatPr defaultColWidth="8.8984375" defaultRowHeight="18" x14ac:dyDescent="0.25"/>
  <cols>
    <col min="1" max="1" width="5.8984375" style="24" customWidth="1"/>
    <col min="2" max="2" width="8.19921875" style="24" customWidth="1"/>
    <col min="3" max="3" width="28.69921875" style="24" customWidth="1"/>
    <col min="4" max="5" width="9.19921875" style="24" customWidth="1"/>
    <col min="6" max="30" width="8.09765625" style="24" customWidth="1"/>
    <col min="31" max="31" width="11.19921875" style="24" bestFit="1" customWidth="1"/>
    <col min="32" max="16384" width="8.8984375" style="24"/>
  </cols>
  <sheetData>
    <row r="2" spans="1:32" ht="48.6" customHeight="1" x14ac:dyDescent="0.25">
      <c r="A2" s="169" t="s">
        <v>0</v>
      </c>
      <c r="B2" s="169"/>
      <c r="C2" s="169"/>
      <c r="D2" s="169"/>
      <c r="E2" s="169"/>
      <c r="F2" s="169"/>
      <c r="G2" s="169"/>
      <c r="H2" s="169"/>
      <c r="I2" s="40"/>
      <c r="J2" s="180">
        <f>ข้อมูลพื้นฐาน!$O$12</f>
        <v>2567</v>
      </c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  <c r="V2" s="180"/>
      <c r="W2" s="180"/>
      <c r="X2" s="180"/>
      <c r="Y2" s="180"/>
      <c r="Z2" s="180"/>
      <c r="AA2" s="180"/>
      <c r="AB2" s="180"/>
      <c r="AC2" s="180"/>
      <c r="AD2" s="180"/>
      <c r="AE2" s="180"/>
      <c r="AF2" s="180"/>
    </row>
    <row r="3" spans="1:32" x14ac:dyDescent="0.25">
      <c r="A3" s="141" t="s">
        <v>95</v>
      </c>
      <c r="B3" s="141"/>
      <c r="C3" s="141"/>
      <c r="D3" s="141">
        <f>ข้อมูลพื้นฐาน!$H$12</f>
        <v>0</v>
      </c>
      <c r="E3" s="141"/>
      <c r="F3" s="141"/>
      <c r="G3" s="2"/>
      <c r="H3" s="141" t="str">
        <f>ข้อมูลพื้นฐาน!$H$5</f>
        <v>โรงเรียนอนุบาลนางรอง(สังขกฤษณ์อนุสรณ์)</v>
      </c>
      <c r="I3" s="141"/>
      <c r="J3" s="141"/>
      <c r="K3" s="141"/>
      <c r="L3" s="141"/>
      <c r="M3" s="141"/>
      <c r="N3" s="141"/>
      <c r="O3" s="141"/>
      <c r="P3" s="141"/>
      <c r="Q3" s="2"/>
      <c r="R3" s="23" t="s">
        <v>1</v>
      </c>
      <c r="S3" s="23"/>
      <c r="T3" s="141" t="str">
        <f>ข้อมูลพื้นฐาน!$H$6</f>
        <v>บุรีรัมย์ เขต 3</v>
      </c>
      <c r="U3" s="141"/>
      <c r="V3" s="141"/>
      <c r="W3" s="2"/>
    </row>
    <row r="5" spans="1:32" ht="43.95" customHeight="1" x14ac:dyDescent="0.25">
      <c r="A5" s="162" t="s">
        <v>2</v>
      </c>
      <c r="B5" s="166" t="s">
        <v>3</v>
      </c>
      <c r="C5" s="162" t="s">
        <v>4</v>
      </c>
      <c r="D5" s="181" t="s">
        <v>133</v>
      </c>
      <c r="E5" s="182"/>
      <c r="F5" s="182"/>
      <c r="G5" s="182"/>
      <c r="H5" s="182"/>
      <c r="I5" s="182"/>
      <c r="J5" s="182"/>
      <c r="K5" s="182"/>
      <c r="L5" s="182"/>
      <c r="M5" s="182"/>
      <c r="N5" s="182"/>
      <c r="O5" s="182"/>
      <c r="P5" s="182"/>
      <c r="Q5" s="182"/>
      <c r="R5" s="182"/>
      <c r="S5" s="182"/>
      <c r="T5" s="182"/>
      <c r="U5" s="182"/>
      <c r="V5" s="182"/>
      <c r="W5" s="182"/>
      <c r="X5" s="182"/>
      <c r="Y5" s="182"/>
      <c r="Z5" s="182"/>
      <c r="AA5" s="182"/>
      <c r="AB5" s="182"/>
      <c r="AC5" s="182"/>
      <c r="AD5" s="182"/>
      <c r="AE5" s="182"/>
      <c r="AF5" s="182"/>
    </row>
    <row r="6" spans="1:32" ht="84" customHeight="1" x14ac:dyDescent="0.25">
      <c r="A6" s="163"/>
      <c r="B6" s="167"/>
      <c r="C6" s="163"/>
      <c r="D6" s="156" t="s">
        <v>5</v>
      </c>
      <c r="E6" s="173"/>
      <c r="F6" s="156" t="s">
        <v>6</v>
      </c>
      <c r="G6" s="173"/>
      <c r="H6" s="156" t="s">
        <v>7</v>
      </c>
      <c r="I6" s="173"/>
      <c r="J6" s="156" t="s">
        <v>8</v>
      </c>
      <c r="K6" s="173"/>
      <c r="L6" s="156" t="s">
        <v>9</v>
      </c>
      <c r="M6" s="173"/>
      <c r="N6" s="156" t="s">
        <v>10</v>
      </c>
      <c r="O6" s="173"/>
      <c r="P6" s="156" t="s">
        <v>11</v>
      </c>
      <c r="Q6" s="173"/>
      <c r="R6" s="156" t="s">
        <v>12</v>
      </c>
      <c r="S6" s="173"/>
      <c r="T6" s="156" t="s">
        <v>13</v>
      </c>
      <c r="U6" s="173"/>
      <c r="V6" s="178" t="s">
        <v>16</v>
      </c>
      <c r="W6" s="179"/>
      <c r="X6" s="174" t="s">
        <v>130</v>
      </c>
      <c r="Y6" s="175"/>
      <c r="Z6" s="174"/>
      <c r="AA6" s="175"/>
      <c r="AB6" s="174"/>
      <c r="AC6" s="175"/>
      <c r="AD6" s="4" t="s">
        <v>14</v>
      </c>
      <c r="AE6" s="31" t="s">
        <v>134</v>
      </c>
      <c r="AF6" s="176" t="s">
        <v>126</v>
      </c>
    </row>
    <row r="7" spans="1:32" x14ac:dyDescent="0.25">
      <c r="A7" s="164"/>
      <c r="B7" s="168"/>
      <c r="C7" s="164"/>
      <c r="D7" s="3">
        <f>IF(รายงาน2!D7="","",รายงาน1!D7+รายงาน2!D7)</f>
        <v>100</v>
      </c>
      <c r="E7" s="3" t="s">
        <v>135</v>
      </c>
      <c r="F7" s="3">
        <f>IF(รายงาน2!E7="","",รายงาน1!E7+รายงาน2!E7)</f>
        <v>100</v>
      </c>
      <c r="G7" s="3" t="s">
        <v>135</v>
      </c>
      <c r="H7" s="3">
        <f>IF(รายงาน2!F7="","",รายงาน1!F7+รายงาน2!F7)</f>
        <v>100</v>
      </c>
      <c r="I7" s="3" t="s">
        <v>135</v>
      </c>
      <c r="J7" s="3">
        <f>IF(รายงาน2!G7="","",รายงาน1!G7+รายงาน2!G7)</f>
        <v>100</v>
      </c>
      <c r="K7" s="3" t="s">
        <v>135</v>
      </c>
      <c r="L7" s="3">
        <f>IF(รายงาน2!H7="","",รายงาน1!H7+รายงาน2!H7)</f>
        <v>100</v>
      </c>
      <c r="M7" s="3" t="s">
        <v>135</v>
      </c>
      <c r="N7" s="3">
        <f>IF(รายงาน2!I7="","",รายงาน1!I7+รายงาน2!I7)</f>
        <v>100</v>
      </c>
      <c r="O7" s="3" t="s">
        <v>135</v>
      </c>
      <c r="P7" s="3">
        <f>IF(รายงาน2!J7="","",รายงาน1!J7+รายงาน2!J7)</f>
        <v>100</v>
      </c>
      <c r="Q7" s="3" t="s">
        <v>135</v>
      </c>
      <c r="R7" s="3">
        <f>IF(รายงาน2!K7="","",รายงาน1!K7+รายงาน2!K7)</f>
        <v>100</v>
      </c>
      <c r="S7" s="3" t="s">
        <v>135</v>
      </c>
      <c r="T7" s="3">
        <f>IF(รายงาน2!L7="","",รายงาน1!L7+รายงาน2!L7)</f>
        <v>100</v>
      </c>
      <c r="U7" s="3" t="s">
        <v>135</v>
      </c>
      <c r="V7" s="42">
        <f>IF(รายงาน2!M7="","",รายงาน1!M7+รายงาน2!M7)</f>
        <v>100</v>
      </c>
      <c r="W7" s="42" t="s">
        <v>135</v>
      </c>
      <c r="X7" s="42">
        <f>IF(รายงาน2!N7="","",รายงาน1!N7+รายงาน2!N7)</f>
        <v>100</v>
      </c>
      <c r="Y7" s="42" t="s">
        <v>135</v>
      </c>
      <c r="Z7" s="42"/>
      <c r="AA7" s="42"/>
      <c r="AB7" s="42"/>
      <c r="AC7" s="42"/>
      <c r="AD7" s="4">
        <f>SUM(D7:AB7)</f>
        <v>1100</v>
      </c>
      <c r="AE7" s="43">
        <f>(AD7/$AD$7)*100</f>
        <v>100</v>
      </c>
      <c r="AF7" s="177"/>
    </row>
    <row r="8" spans="1:32" ht="21" x14ac:dyDescent="0.25">
      <c r="A8" s="1">
        <f>'คะแนนภาคเรียนที่ 2'!A8</f>
        <v>1</v>
      </c>
      <c r="B8" s="1" t="str">
        <f>IF('คะแนนภาคเรียนที่ 1'!B8="","",'คะแนนภาคเรียนที่ 1'!B8)</f>
        <v/>
      </c>
      <c r="C8" s="1" t="str">
        <f>IF('คะแนนภาคเรียนที่ 1'!C8="","",'คะแนนภาคเรียนที่ 1'!C8)</f>
        <v/>
      </c>
      <c r="D8" s="1" t="str">
        <f>IF(รายงาน2!D8="","",รายงาน1!D8+รายงาน2!D8)</f>
        <v/>
      </c>
      <c r="E8" s="1" t="str">
        <f>IF(D8="","",IF(D8&gt;=80,"4",IF(D8&gt;=75,"3.5",IF(D8&gt;=70,"3",IF(D8&gt;=65,"2.5",IF(D8&gt;=60,"2",IF(D8&gt;=55,"1.5",IF(D8&gt;=50,"1","0"))))))))</f>
        <v/>
      </c>
      <c r="F8" s="1" t="str">
        <f>IF(รายงาน2!E8="","",รายงาน1!E8+รายงาน2!E8)</f>
        <v/>
      </c>
      <c r="G8" s="1" t="str">
        <f>IF(F8="","",IF(F8&gt;=80,"4",IF(F8&gt;=75,"3.5",IF(F8&gt;=70,"3",IF(F8&gt;=65,"2.5",IF(F8&gt;=60,"2",IF(F8&gt;=55,"1.5",IF(F8&gt;=50,"1","0"))))))))</f>
        <v/>
      </c>
      <c r="H8" s="1" t="str">
        <f>IF(รายงาน2!F8="","",รายงาน1!F8+รายงาน2!F8)</f>
        <v/>
      </c>
      <c r="I8" s="1" t="str">
        <f>IF(H8="","",IF(H8&gt;=80,"4",IF(H8&gt;=75,"3.5",IF(H8&gt;=70,"3",IF(H8&gt;=65,"2.5",IF(H8&gt;=60,"2",IF(H8&gt;=55,"1.5",IF(H8&gt;=50,"1","0"))))))))</f>
        <v/>
      </c>
      <c r="J8" s="1" t="str">
        <f>IF(รายงาน2!G8="","",รายงาน1!G8+รายงาน2!G8)</f>
        <v/>
      </c>
      <c r="K8" s="1" t="str">
        <f>IF(J8="","",IF(J8&gt;=80,"4",IF(J8&gt;=75,"3.5",IF(J8&gt;=70,"3",IF(J8&gt;=65,"2.5",IF(J8&gt;=60,"2",IF(J8&gt;=55,"1.5",IF(J8&gt;=50,"1","0"))))))))</f>
        <v/>
      </c>
      <c r="L8" s="1" t="str">
        <f>IF(รายงาน2!H8="","",รายงาน1!H8+รายงาน2!H8)</f>
        <v/>
      </c>
      <c r="M8" s="1" t="str">
        <f>IF(L8="","",IF(L8&gt;=80,"4",IF(L8&gt;=75,"3.5",IF(L8&gt;=70,"3",IF(L8&gt;=65,"2.5",IF(L8&gt;=60,"2",IF(L8&gt;=55,"1.5",IF(L8&gt;=50,"1","0"))))))))</f>
        <v/>
      </c>
      <c r="N8" s="1" t="str">
        <f>IF(รายงาน2!I8="","",รายงาน1!I8+รายงาน2!I8)</f>
        <v/>
      </c>
      <c r="O8" s="1" t="str">
        <f>IF(N8="","",IF(N8&gt;=80,"4",IF(N8&gt;=75,"3.5",IF(N8&gt;=70,"3",IF(N8&gt;=65,"2.5",IF(N8&gt;=60,"2",IF(N8&gt;=55,"1.5",IF(N8&gt;=50,"1","0"))))))))</f>
        <v/>
      </c>
      <c r="P8" s="1" t="str">
        <f>IF(รายงาน2!J8="","",รายงาน1!J8+รายงาน2!J8)</f>
        <v/>
      </c>
      <c r="Q8" s="1" t="str">
        <f>IF(P8="","",IF(P8&gt;=80,"4",IF(P8&gt;=75,"3.5",IF(P8&gt;=70,"3",IF(P8&gt;=65,"2.5",IF(P8&gt;=60,"2",IF(P8&gt;=55,"1.5",IF(P8&gt;=50,"1","0"))))))))</f>
        <v/>
      </c>
      <c r="R8" s="1" t="str">
        <f>IF(รายงาน2!K8="","",รายงาน1!K8+รายงาน2!K8)</f>
        <v/>
      </c>
      <c r="S8" s="1" t="str">
        <f>IF(R8="","",IF(R8&gt;=80,"4",IF(R8&gt;=75,"3.5",IF(R8&gt;=70,"3",IF(R8&gt;=65,"2.5",IF(R8&gt;=60,"2",IF(R8&gt;=55,"1.5",IF(R8&gt;=50,"1","0"))))))))</f>
        <v/>
      </c>
      <c r="T8" s="1" t="str">
        <f>IF(รายงาน2!L8="","",รายงาน1!L8+รายงาน2!L8)</f>
        <v/>
      </c>
      <c r="U8" s="1" t="str">
        <f>IF(T8="","",IF(T8&gt;=80,"4",IF(T8&gt;=75,"3.5",IF(T8&gt;=70,"3",IF(T8&gt;=65,"2.5",IF(T8&gt;=60,"2",IF(T8&gt;=55,"1.5",IF(T8&gt;=50,"1","0"))))))))</f>
        <v/>
      </c>
      <c r="V8" s="1" t="str">
        <f>IF(รายงาน2!M8="","",รายงาน1!M8+รายงาน2!M8)</f>
        <v/>
      </c>
      <c r="W8" s="1" t="str">
        <f>IF(V8="","",IF(V8&gt;=80,"4",IF(V8&gt;=75,"3.5",IF(V8&gt;=70,"3",IF(V8&gt;=65,"2.5",IF(V8&gt;=60,"2",IF(V8&gt;=55,"1.5",IF(V8&gt;=50,"1","0"))))))))</f>
        <v/>
      </c>
      <c r="X8" s="1" t="str">
        <f>IF(รายงาน2!N8="","",รายงาน1!N8+รายงาน2!N8)</f>
        <v/>
      </c>
      <c r="Y8" s="1" t="str">
        <f>IF(X8="","",IF(X8&gt;=80,"4",IF(X8&gt;=75,"3.5",IF(X8&gt;=70,"3",IF(X8&gt;=65,"2.5",IF(X8&gt;=60,"2",IF(X8&gt;=55,"1.5",IF(X8&gt;=50,"1","0"))))))))</f>
        <v/>
      </c>
      <c r="Z8" s="1" t="str">
        <f>IF(รายงาน2!O8="","",รายงาน1!O8+รายงาน2!O8)</f>
        <v/>
      </c>
      <c r="AA8" s="1" t="str">
        <f>IF(Z8="","",IF(Z8&gt;=80,"4",IF(Z8&gt;=75,"3.5",IF(Z8&gt;=70,"3",IF(Z8&gt;=65,"2.5",IF(Z8&gt;=60,"2",IF(Z8&gt;=55,"1.5",IF(Z8&gt;=50,"1","0"))))))))</f>
        <v/>
      </c>
      <c r="AB8" s="1"/>
      <c r="AC8" s="1"/>
      <c r="AD8" s="1" t="str">
        <f>IF(D8="","",SUM(D8:AB8))</f>
        <v/>
      </c>
      <c r="AE8" s="44" t="str">
        <f>IF(AD8="","",(AD8/$AD$7)*100)</f>
        <v/>
      </c>
      <c r="AF8" s="45" t="str">
        <f>IF(AE8="","",FLOOR(SUM(E8*4+G8*4+I8*3+K8*2+M8*1+O8*2+Q8*2+S8*1+U8*2+W8*2+Y8*1)/24,0.01))</f>
        <v/>
      </c>
    </row>
    <row r="9" spans="1:32" ht="21" x14ac:dyDescent="0.25">
      <c r="A9" s="1">
        <f>'คะแนนภาคเรียนที่ 2'!A9</f>
        <v>2</v>
      </c>
      <c r="B9" s="1" t="str">
        <f>IF('คะแนนภาคเรียนที่ 1'!B9="","",'คะแนนภาคเรียนที่ 1'!B9)</f>
        <v/>
      </c>
      <c r="C9" s="1" t="str">
        <f>IF('คะแนนภาคเรียนที่ 1'!C9="","",'คะแนนภาคเรียนที่ 1'!C9)</f>
        <v/>
      </c>
      <c r="D9" s="1" t="str">
        <f>IF(รายงาน2!D9="","",รายงาน1!D9+รายงาน2!D9)</f>
        <v/>
      </c>
      <c r="E9" s="1" t="str">
        <f t="shared" ref="E9:AA64" si="0">IF(D9="","",IF(D9&gt;=80,"4",IF(D9&gt;=75,"3.5",IF(D9&gt;=70,"3",IF(D9&gt;=65,"2.5",IF(D9&gt;=60,"2",IF(D9&gt;=55,"1.5",IF(D9&gt;=50,"1","0"))))))))</f>
        <v/>
      </c>
      <c r="F9" s="1" t="str">
        <f>IF(รายงาน2!E9="","",รายงาน1!E9+รายงาน2!E9)</f>
        <v/>
      </c>
      <c r="G9" s="1" t="str">
        <f t="shared" ref="G9:G62" si="1">IF(F9="","",IF(F9&gt;=80,"4",IF(F9&gt;=75,"3.5",IF(F9&gt;=70,"3",IF(F9&gt;=65,"2.5",IF(F9&gt;=60,"2",IF(F9&gt;=55,"1.5",IF(F9&gt;=50,"1","0"))))))))</f>
        <v/>
      </c>
      <c r="H9" s="1" t="str">
        <f>IF(รายงาน2!F9="","",รายงาน1!F9+รายงาน2!F9)</f>
        <v/>
      </c>
      <c r="I9" s="1" t="str">
        <f t="shared" ref="I9:I62" si="2">IF(H9="","",IF(H9&gt;=80,"4",IF(H9&gt;=75,"3.5",IF(H9&gt;=70,"3",IF(H9&gt;=65,"2.5",IF(H9&gt;=60,"2",IF(H9&gt;=55,"1.5",IF(H9&gt;=50,"1","0"))))))))</f>
        <v/>
      </c>
      <c r="J9" s="1" t="str">
        <f>IF(รายงาน2!G9="","",รายงาน1!G9+รายงาน2!G9)</f>
        <v/>
      </c>
      <c r="K9" s="1" t="str">
        <f t="shared" ref="K9:K62" si="3">IF(J9="","",IF(J9&gt;=80,"4",IF(J9&gt;=75,"3.5",IF(J9&gt;=70,"3",IF(J9&gt;=65,"2.5",IF(J9&gt;=60,"2",IF(J9&gt;=55,"1.5",IF(J9&gt;=50,"1","0"))))))))</f>
        <v/>
      </c>
      <c r="L9" s="1" t="str">
        <f>IF(รายงาน2!H9="","",รายงาน1!H9+รายงาน2!H9)</f>
        <v/>
      </c>
      <c r="M9" s="1" t="str">
        <f t="shared" ref="M9:M62" si="4">IF(L9="","",IF(L9&gt;=80,"4",IF(L9&gt;=75,"3.5",IF(L9&gt;=70,"3",IF(L9&gt;=65,"2.5",IF(L9&gt;=60,"2",IF(L9&gt;=55,"1.5",IF(L9&gt;=50,"1","0"))))))))</f>
        <v/>
      </c>
      <c r="N9" s="1" t="str">
        <f>IF(รายงาน2!I9="","",รายงาน1!I9+รายงาน2!I9)</f>
        <v/>
      </c>
      <c r="O9" s="1" t="str">
        <f t="shared" ref="O9:O62" si="5">IF(N9="","",IF(N9&gt;=80,"4",IF(N9&gt;=75,"3.5",IF(N9&gt;=70,"3",IF(N9&gt;=65,"2.5",IF(N9&gt;=60,"2",IF(N9&gt;=55,"1.5",IF(N9&gt;=50,"1","0"))))))))</f>
        <v/>
      </c>
      <c r="P9" s="1" t="str">
        <f>IF(รายงาน2!J9="","",รายงาน1!J9+รายงาน2!J9)</f>
        <v/>
      </c>
      <c r="Q9" s="1" t="str">
        <f t="shared" ref="Q9:Q61" si="6">IF(P9="","",IF(P9&gt;=80,"4",IF(P9&gt;=75,"3.5",IF(P9&gt;=70,"3",IF(P9&gt;=65,"2.5",IF(P9&gt;=60,"2",IF(P9&gt;=55,"1.5",IF(P9&gt;=50,"1","0"))))))))</f>
        <v/>
      </c>
      <c r="R9" s="1" t="str">
        <f>IF(รายงาน2!K9="","",รายงาน1!K9+รายงาน2!K9)</f>
        <v/>
      </c>
      <c r="S9" s="1" t="str">
        <f t="shared" ref="S9:S62" si="7">IF(R9="","",IF(R9&gt;=80,"4",IF(R9&gt;=75,"3.5",IF(R9&gt;=70,"3",IF(R9&gt;=65,"2.5",IF(R9&gt;=60,"2",IF(R9&gt;=55,"1.5",IF(R9&gt;=50,"1","0"))))))))</f>
        <v/>
      </c>
      <c r="T9" s="1" t="str">
        <f>IF(รายงาน2!L9="","",รายงาน1!L9+รายงาน2!L9)</f>
        <v/>
      </c>
      <c r="U9" s="1" t="str">
        <f t="shared" ref="U9:U62" si="8">IF(T9="","",IF(T9&gt;=80,"4",IF(T9&gt;=75,"3.5",IF(T9&gt;=70,"3",IF(T9&gt;=65,"2.5",IF(T9&gt;=60,"2",IF(T9&gt;=55,"1.5",IF(T9&gt;=50,"1","0"))))))))</f>
        <v/>
      </c>
      <c r="V9" s="1" t="str">
        <f>IF(รายงาน2!M9="","",รายงาน1!M9+รายงาน2!M9)</f>
        <v/>
      </c>
      <c r="W9" s="1" t="str">
        <f t="shared" ref="W9:W61" si="9">IF(V9="","",IF(V9&gt;=80,"4",IF(V9&gt;=75,"3.5",IF(V9&gt;=70,"3",IF(V9&gt;=65,"2.5",IF(V9&gt;=60,"2",IF(V9&gt;=55,"1.5",IF(V9&gt;=50,"1","0"))))))))</f>
        <v/>
      </c>
      <c r="X9" s="1" t="str">
        <f>IF(รายงาน2!N9="","",รายงาน1!N9+รายงาน2!N9)</f>
        <v/>
      </c>
      <c r="Y9" s="1" t="str">
        <f t="shared" ref="Y9:Y62" si="10">IF(X9="","",IF(X9&gt;=80,"4",IF(X9&gt;=75,"3.5",IF(X9&gt;=70,"3",IF(X9&gt;=65,"2.5",IF(X9&gt;=60,"2",IF(X9&gt;=55,"1.5",IF(X9&gt;=50,"1","0"))))))))</f>
        <v/>
      </c>
      <c r="Z9" s="1" t="str">
        <f>IF(รายงาน2!O9="","",รายงาน1!O9+รายงาน2!O9)</f>
        <v/>
      </c>
      <c r="AA9" s="1" t="str">
        <f t="shared" ref="AA9:AA62" si="11">IF(Z9="","",IF(Z9&gt;=80,"4",IF(Z9&gt;=75,"3.5",IF(Z9&gt;=70,"3",IF(Z9&gt;=65,"2.5",IF(Z9&gt;=60,"2",IF(Z9&gt;=55,"1.5",IF(Z9&gt;=50,"1","0"))))))))</f>
        <v/>
      </c>
      <c r="AB9" s="1"/>
      <c r="AC9" s="1"/>
      <c r="AD9" s="1" t="str">
        <f t="shared" ref="AD9:AD62" si="12">IF(D9="","",SUM(D9:AB9))</f>
        <v/>
      </c>
      <c r="AE9" s="44" t="str">
        <f t="shared" ref="AE9:AE64" si="13">IF(AD9="","",(AD9/$AD$7)*100)</f>
        <v/>
      </c>
      <c r="AF9" s="45" t="str">
        <f t="shared" ref="AF9:AF65" si="14">IF(AE9="","",FLOOR(SUM(E9*4+G9*4+I9*3+K9*2+M9*1+O9*2+Q9*2+S9*1+U9*2+W9*2+Y9*1)/24,0.01))</f>
        <v/>
      </c>
    </row>
    <row r="10" spans="1:32" ht="21" x14ac:dyDescent="0.25">
      <c r="A10" s="1">
        <f>'คะแนนภาคเรียนที่ 2'!A10</f>
        <v>3</v>
      </c>
      <c r="B10" s="1" t="str">
        <f>IF('คะแนนภาคเรียนที่ 1'!B10="","",'คะแนนภาคเรียนที่ 1'!B10)</f>
        <v/>
      </c>
      <c r="C10" s="1" t="str">
        <f>IF('คะแนนภาคเรียนที่ 1'!C10="","",'คะแนนภาคเรียนที่ 1'!C10)</f>
        <v/>
      </c>
      <c r="D10" s="1" t="str">
        <f>IF(รายงาน2!D10="","",รายงาน1!D10+รายงาน2!D10)</f>
        <v/>
      </c>
      <c r="E10" s="1" t="str">
        <f t="shared" si="0"/>
        <v/>
      </c>
      <c r="F10" s="1" t="str">
        <f>IF(รายงาน2!E10="","",รายงาน1!E10+รายงาน2!E10)</f>
        <v/>
      </c>
      <c r="G10" s="1" t="str">
        <f t="shared" si="1"/>
        <v/>
      </c>
      <c r="H10" s="1" t="str">
        <f>IF(รายงาน2!F10="","",รายงาน1!F10+รายงาน2!F10)</f>
        <v/>
      </c>
      <c r="I10" s="1" t="str">
        <f t="shared" si="2"/>
        <v/>
      </c>
      <c r="J10" s="1" t="str">
        <f>IF(รายงาน2!G10="","",รายงาน1!G10+รายงาน2!G10)</f>
        <v/>
      </c>
      <c r="K10" s="1" t="str">
        <f t="shared" si="3"/>
        <v/>
      </c>
      <c r="L10" s="1" t="str">
        <f>IF(รายงาน2!H10="","",รายงาน1!H10+รายงาน2!H10)</f>
        <v/>
      </c>
      <c r="M10" s="1" t="str">
        <f t="shared" si="4"/>
        <v/>
      </c>
      <c r="N10" s="1" t="str">
        <f>IF(รายงาน2!I10="","",รายงาน1!I10+รายงาน2!I10)</f>
        <v/>
      </c>
      <c r="O10" s="1" t="str">
        <f t="shared" si="5"/>
        <v/>
      </c>
      <c r="P10" s="1" t="str">
        <f>IF(รายงาน2!J10="","",รายงาน1!J10+รายงาน2!J10)</f>
        <v/>
      </c>
      <c r="Q10" s="1" t="str">
        <f t="shared" si="6"/>
        <v/>
      </c>
      <c r="R10" s="1" t="str">
        <f>IF(รายงาน2!K10="","",รายงาน1!K10+รายงาน2!K10)</f>
        <v/>
      </c>
      <c r="S10" s="1" t="str">
        <f t="shared" si="7"/>
        <v/>
      </c>
      <c r="T10" s="1" t="str">
        <f>IF(รายงาน2!L10="","",รายงาน1!L10+รายงาน2!L10)</f>
        <v/>
      </c>
      <c r="U10" s="1" t="str">
        <f t="shared" si="8"/>
        <v/>
      </c>
      <c r="V10" s="1" t="str">
        <f>IF(รายงาน2!M10="","",รายงาน1!M10+รายงาน2!M10)</f>
        <v/>
      </c>
      <c r="W10" s="1" t="str">
        <f t="shared" si="9"/>
        <v/>
      </c>
      <c r="X10" s="1" t="str">
        <f>IF(รายงาน2!N10="","",รายงาน1!N10+รายงาน2!N10)</f>
        <v/>
      </c>
      <c r="Y10" s="1" t="str">
        <f t="shared" si="10"/>
        <v/>
      </c>
      <c r="Z10" s="1" t="str">
        <f>IF(รายงาน2!O10="","",รายงาน1!O10+รายงาน2!O10)</f>
        <v/>
      </c>
      <c r="AA10" s="1" t="str">
        <f t="shared" si="11"/>
        <v/>
      </c>
      <c r="AB10" s="1"/>
      <c r="AC10" s="1"/>
      <c r="AD10" s="1" t="str">
        <f t="shared" si="12"/>
        <v/>
      </c>
      <c r="AE10" s="44" t="str">
        <f t="shared" si="13"/>
        <v/>
      </c>
      <c r="AF10" s="45" t="str">
        <f t="shared" si="14"/>
        <v/>
      </c>
    </row>
    <row r="11" spans="1:32" ht="21" x14ac:dyDescent="0.25">
      <c r="A11" s="1">
        <f>'คะแนนภาคเรียนที่ 2'!A11</f>
        <v>4</v>
      </c>
      <c r="B11" s="1" t="str">
        <f>IF('คะแนนภาคเรียนที่ 1'!B11="","",'คะแนนภาคเรียนที่ 1'!B11)</f>
        <v/>
      </c>
      <c r="C11" s="1" t="str">
        <f>IF('คะแนนภาคเรียนที่ 1'!C11="","",'คะแนนภาคเรียนที่ 1'!C11)</f>
        <v/>
      </c>
      <c r="D11" s="1" t="str">
        <f>IF(รายงาน2!D11="","",รายงาน1!D11+รายงาน2!D11)</f>
        <v/>
      </c>
      <c r="E11" s="1" t="str">
        <f t="shared" si="0"/>
        <v/>
      </c>
      <c r="F11" s="1" t="str">
        <f>IF(รายงาน2!E11="","",รายงาน1!E11+รายงาน2!E11)</f>
        <v/>
      </c>
      <c r="G11" s="1" t="str">
        <f t="shared" si="1"/>
        <v/>
      </c>
      <c r="H11" s="1" t="str">
        <f>IF(รายงาน2!F11="","",รายงาน1!F11+รายงาน2!F11)</f>
        <v/>
      </c>
      <c r="I11" s="1" t="str">
        <f t="shared" si="2"/>
        <v/>
      </c>
      <c r="J11" s="1" t="str">
        <f>IF(รายงาน2!G11="","",รายงาน1!G11+รายงาน2!G11)</f>
        <v/>
      </c>
      <c r="K11" s="1" t="str">
        <f t="shared" si="3"/>
        <v/>
      </c>
      <c r="L11" s="1" t="str">
        <f>IF(รายงาน2!H11="","",รายงาน1!H11+รายงาน2!H11)</f>
        <v/>
      </c>
      <c r="M11" s="1" t="str">
        <f t="shared" si="4"/>
        <v/>
      </c>
      <c r="N11" s="1" t="str">
        <f>IF(รายงาน2!I11="","",รายงาน1!I11+รายงาน2!I11)</f>
        <v/>
      </c>
      <c r="O11" s="1" t="str">
        <f t="shared" si="5"/>
        <v/>
      </c>
      <c r="P11" s="1" t="str">
        <f>IF(รายงาน2!J11="","",รายงาน1!J11+รายงาน2!J11)</f>
        <v/>
      </c>
      <c r="Q11" s="1" t="str">
        <f t="shared" si="6"/>
        <v/>
      </c>
      <c r="R11" s="1" t="str">
        <f>IF(รายงาน2!K11="","",รายงาน1!K11+รายงาน2!K11)</f>
        <v/>
      </c>
      <c r="S11" s="1" t="str">
        <f t="shared" si="7"/>
        <v/>
      </c>
      <c r="T11" s="1" t="str">
        <f>IF(รายงาน2!L11="","",รายงาน1!L11+รายงาน2!L11)</f>
        <v/>
      </c>
      <c r="U11" s="1" t="str">
        <f t="shared" si="8"/>
        <v/>
      </c>
      <c r="V11" s="1" t="str">
        <f>IF(รายงาน2!M11="","",รายงาน1!M11+รายงาน2!M11)</f>
        <v/>
      </c>
      <c r="W11" s="1" t="str">
        <f t="shared" si="9"/>
        <v/>
      </c>
      <c r="X11" s="1" t="str">
        <f>IF(รายงาน2!N11="","",รายงาน1!N11+รายงาน2!N11)</f>
        <v/>
      </c>
      <c r="Y11" s="1" t="str">
        <f t="shared" si="10"/>
        <v/>
      </c>
      <c r="Z11" s="1" t="str">
        <f>IF(รายงาน2!O11="","",รายงาน1!O11+รายงาน2!O11)</f>
        <v/>
      </c>
      <c r="AA11" s="1" t="str">
        <f t="shared" si="11"/>
        <v/>
      </c>
      <c r="AB11" s="1"/>
      <c r="AC11" s="1"/>
      <c r="AD11" s="1" t="str">
        <f t="shared" si="12"/>
        <v/>
      </c>
      <c r="AE11" s="44" t="str">
        <f t="shared" si="13"/>
        <v/>
      </c>
      <c r="AF11" s="45" t="str">
        <f t="shared" si="14"/>
        <v/>
      </c>
    </row>
    <row r="12" spans="1:32" ht="21" x14ac:dyDescent="0.25">
      <c r="A12" s="1">
        <f>'คะแนนภาคเรียนที่ 2'!A12</f>
        <v>5</v>
      </c>
      <c r="B12" s="1" t="str">
        <f>IF('คะแนนภาคเรียนที่ 1'!B12="","",'คะแนนภาคเรียนที่ 1'!B12)</f>
        <v/>
      </c>
      <c r="C12" s="1" t="str">
        <f>IF('คะแนนภาคเรียนที่ 1'!C12="","",'คะแนนภาคเรียนที่ 1'!C12)</f>
        <v/>
      </c>
      <c r="D12" s="1" t="str">
        <f>IF(รายงาน2!D12="","",รายงาน1!D12+รายงาน2!D12)</f>
        <v/>
      </c>
      <c r="E12" s="1" t="str">
        <f t="shared" si="0"/>
        <v/>
      </c>
      <c r="F12" s="1" t="str">
        <f>IF(รายงาน2!E12="","",รายงาน1!E12+รายงาน2!E12)</f>
        <v/>
      </c>
      <c r="G12" s="1" t="str">
        <f t="shared" si="1"/>
        <v/>
      </c>
      <c r="H12" s="1" t="str">
        <f>IF(รายงาน2!F12="","",รายงาน1!F12+รายงาน2!F12)</f>
        <v/>
      </c>
      <c r="I12" s="1" t="str">
        <f t="shared" si="2"/>
        <v/>
      </c>
      <c r="J12" s="1" t="str">
        <f>IF(รายงาน2!G12="","",รายงาน1!G12+รายงาน2!G12)</f>
        <v/>
      </c>
      <c r="K12" s="1" t="str">
        <f t="shared" si="3"/>
        <v/>
      </c>
      <c r="L12" s="1" t="str">
        <f>IF(รายงาน2!H12="","",รายงาน1!H12+รายงาน2!H12)</f>
        <v/>
      </c>
      <c r="M12" s="1" t="str">
        <f t="shared" si="4"/>
        <v/>
      </c>
      <c r="N12" s="1" t="str">
        <f>IF(รายงาน2!I12="","",รายงาน1!I12+รายงาน2!I12)</f>
        <v/>
      </c>
      <c r="O12" s="1" t="str">
        <f t="shared" si="5"/>
        <v/>
      </c>
      <c r="P12" s="1" t="str">
        <f>IF(รายงาน2!J12="","",รายงาน1!J12+รายงาน2!J12)</f>
        <v/>
      </c>
      <c r="Q12" s="1" t="str">
        <f t="shared" si="6"/>
        <v/>
      </c>
      <c r="R12" s="1" t="str">
        <f>IF(รายงาน2!K12="","",รายงาน1!K12+รายงาน2!K12)</f>
        <v/>
      </c>
      <c r="S12" s="1" t="str">
        <f t="shared" si="7"/>
        <v/>
      </c>
      <c r="T12" s="1" t="str">
        <f>IF(รายงาน2!L12="","",รายงาน1!L12+รายงาน2!L12)</f>
        <v/>
      </c>
      <c r="U12" s="1" t="str">
        <f t="shared" si="8"/>
        <v/>
      </c>
      <c r="V12" s="1" t="str">
        <f>IF(รายงาน2!M12="","",รายงาน1!M12+รายงาน2!M12)</f>
        <v/>
      </c>
      <c r="W12" s="1" t="str">
        <f t="shared" si="9"/>
        <v/>
      </c>
      <c r="X12" s="1" t="str">
        <f>IF(รายงาน2!N12="","",รายงาน1!N12+รายงาน2!N12)</f>
        <v/>
      </c>
      <c r="Y12" s="1" t="str">
        <f t="shared" si="10"/>
        <v/>
      </c>
      <c r="Z12" s="1" t="str">
        <f>IF(รายงาน2!O12="","",รายงาน1!O12+รายงาน2!O12)</f>
        <v/>
      </c>
      <c r="AA12" s="1" t="str">
        <f t="shared" si="11"/>
        <v/>
      </c>
      <c r="AB12" s="1"/>
      <c r="AC12" s="1"/>
      <c r="AD12" s="1" t="str">
        <f t="shared" si="12"/>
        <v/>
      </c>
      <c r="AE12" s="44" t="str">
        <f t="shared" si="13"/>
        <v/>
      </c>
      <c r="AF12" s="45" t="str">
        <f t="shared" si="14"/>
        <v/>
      </c>
    </row>
    <row r="13" spans="1:32" ht="21" x14ac:dyDescent="0.25">
      <c r="A13" s="1">
        <f>'คะแนนภาคเรียนที่ 2'!A13</f>
        <v>6</v>
      </c>
      <c r="B13" s="1" t="str">
        <f>IF('คะแนนภาคเรียนที่ 1'!B13="","",'คะแนนภาคเรียนที่ 1'!B13)</f>
        <v/>
      </c>
      <c r="C13" s="1" t="str">
        <f>IF('คะแนนภาคเรียนที่ 1'!C13="","",'คะแนนภาคเรียนที่ 1'!C13)</f>
        <v/>
      </c>
      <c r="D13" s="1" t="str">
        <f>IF(รายงาน2!D13="","",รายงาน1!D13+รายงาน2!D13)</f>
        <v/>
      </c>
      <c r="E13" s="1" t="str">
        <f t="shared" si="0"/>
        <v/>
      </c>
      <c r="F13" s="1" t="str">
        <f>IF(รายงาน2!E13="","",รายงาน1!E13+รายงาน2!E13)</f>
        <v/>
      </c>
      <c r="G13" s="1" t="str">
        <f t="shared" si="1"/>
        <v/>
      </c>
      <c r="H13" s="1" t="str">
        <f>IF(รายงาน2!F13="","",รายงาน1!F13+รายงาน2!F13)</f>
        <v/>
      </c>
      <c r="I13" s="1" t="str">
        <f t="shared" si="2"/>
        <v/>
      </c>
      <c r="J13" s="1" t="str">
        <f>IF(รายงาน2!G13="","",รายงาน1!G13+รายงาน2!G13)</f>
        <v/>
      </c>
      <c r="K13" s="1" t="str">
        <f t="shared" si="3"/>
        <v/>
      </c>
      <c r="L13" s="1" t="str">
        <f>IF(รายงาน2!H13="","",รายงาน1!H13+รายงาน2!H13)</f>
        <v/>
      </c>
      <c r="M13" s="1" t="str">
        <f t="shared" si="4"/>
        <v/>
      </c>
      <c r="N13" s="1" t="str">
        <f>IF(รายงาน2!I13="","",รายงาน1!I13+รายงาน2!I13)</f>
        <v/>
      </c>
      <c r="O13" s="1" t="str">
        <f t="shared" si="5"/>
        <v/>
      </c>
      <c r="P13" s="1" t="str">
        <f>IF(รายงาน2!J13="","",รายงาน1!J13+รายงาน2!J13)</f>
        <v/>
      </c>
      <c r="Q13" s="1" t="str">
        <f t="shared" si="6"/>
        <v/>
      </c>
      <c r="R13" s="1" t="str">
        <f>IF(รายงาน2!K13="","",รายงาน1!K13+รายงาน2!K13)</f>
        <v/>
      </c>
      <c r="S13" s="1" t="str">
        <f t="shared" si="7"/>
        <v/>
      </c>
      <c r="T13" s="1" t="str">
        <f>IF(รายงาน2!L13="","",รายงาน1!L13+รายงาน2!L13)</f>
        <v/>
      </c>
      <c r="U13" s="1" t="str">
        <f t="shared" si="8"/>
        <v/>
      </c>
      <c r="V13" s="1" t="str">
        <f>IF(รายงาน2!M13="","",รายงาน1!M13+รายงาน2!M13)</f>
        <v/>
      </c>
      <c r="W13" s="1" t="str">
        <f t="shared" si="9"/>
        <v/>
      </c>
      <c r="X13" s="1" t="str">
        <f>IF(รายงาน2!N13="","",รายงาน1!N13+รายงาน2!N13)</f>
        <v/>
      </c>
      <c r="Y13" s="1" t="str">
        <f t="shared" si="10"/>
        <v/>
      </c>
      <c r="Z13" s="1" t="str">
        <f>IF(รายงาน2!O13="","",รายงาน1!O13+รายงาน2!O13)</f>
        <v/>
      </c>
      <c r="AA13" s="1" t="str">
        <f t="shared" si="11"/>
        <v/>
      </c>
      <c r="AB13" s="1"/>
      <c r="AC13" s="1"/>
      <c r="AD13" s="1" t="str">
        <f t="shared" si="12"/>
        <v/>
      </c>
      <c r="AE13" s="44" t="str">
        <f t="shared" si="13"/>
        <v/>
      </c>
      <c r="AF13" s="45" t="str">
        <f t="shared" si="14"/>
        <v/>
      </c>
    </row>
    <row r="14" spans="1:32" ht="21" x14ac:dyDescent="0.25">
      <c r="A14" s="1">
        <f>'คะแนนภาคเรียนที่ 2'!A14</f>
        <v>7</v>
      </c>
      <c r="B14" s="1" t="str">
        <f>IF('คะแนนภาคเรียนที่ 1'!B14="","",'คะแนนภาคเรียนที่ 1'!B14)</f>
        <v/>
      </c>
      <c r="C14" s="1" t="str">
        <f>IF('คะแนนภาคเรียนที่ 1'!C14="","",'คะแนนภาคเรียนที่ 1'!C14)</f>
        <v/>
      </c>
      <c r="D14" s="1" t="str">
        <f>IF(รายงาน2!D14="","",รายงาน1!D14+รายงาน2!D14)</f>
        <v/>
      </c>
      <c r="E14" s="1" t="str">
        <f t="shared" si="0"/>
        <v/>
      </c>
      <c r="F14" s="1" t="str">
        <f>IF(รายงาน2!E14="","",รายงาน1!E14+รายงาน2!E14)</f>
        <v/>
      </c>
      <c r="G14" s="1" t="str">
        <f t="shared" si="1"/>
        <v/>
      </c>
      <c r="H14" s="1" t="str">
        <f>IF(รายงาน2!F14="","",รายงาน1!F14+รายงาน2!F14)</f>
        <v/>
      </c>
      <c r="I14" s="1" t="str">
        <f t="shared" si="2"/>
        <v/>
      </c>
      <c r="J14" s="1" t="str">
        <f>IF(รายงาน2!G14="","",รายงาน1!G14+รายงาน2!G14)</f>
        <v/>
      </c>
      <c r="K14" s="1" t="str">
        <f t="shared" si="3"/>
        <v/>
      </c>
      <c r="L14" s="1" t="str">
        <f>IF(รายงาน2!H14="","",รายงาน1!H14+รายงาน2!H14)</f>
        <v/>
      </c>
      <c r="M14" s="1" t="str">
        <f t="shared" si="4"/>
        <v/>
      </c>
      <c r="N14" s="1" t="str">
        <f>IF(รายงาน2!I14="","",รายงาน1!I14+รายงาน2!I14)</f>
        <v/>
      </c>
      <c r="O14" s="1" t="str">
        <f t="shared" si="5"/>
        <v/>
      </c>
      <c r="P14" s="1" t="str">
        <f>IF(รายงาน2!J14="","",รายงาน1!J14+รายงาน2!J14)</f>
        <v/>
      </c>
      <c r="Q14" s="1" t="str">
        <f t="shared" si="6"/>
        <v/>
      </c>
      <c r="R14" s="1" t="str">
        <f>IF(รายงาน2!K14="","",รายงาน1!K14+รายงาน2!K14)</f>
        <v/>
      </c>
      <c r="S14" s="1" t="str">
        <f t="shared" si="7"/>
        <v/>
      </c>
      <c r="T14" s="1" t="str">
        <f>IF(รายงาน2!L14="","",รายงาน1!L14+รายงาน2!L14)</f>
        <v/>
      </c>
      <c r="U14" s="1" t="str">
        <f t="shared" si="8"/>
        <v/>
      </c>
      <c r="V14" s="1" t="str">
        <f>IF(รายงาน2!M14="","",รายงาน1!M14+รายงาน2!M14)</f>
        <v/>
      </c>
      <c r="W14" s="1" t="str">
        <f t="shared" si="9"/>
        <v/>
      </c>
      <c r="X14" s="1" t="str">
        <f>IF(รายงาน2!N14="","",รายงาน1!N14+รายงาน2!N14)</f>
        <v/>
      </c>
      <c r="Y14" s="1" t="str">
        <f t="shared" si="10"/>
        <v/>
      </c>
      <c r="Z14" s="1" t="str">
        <f>IF(รายงาน2!O14="","",รายงาน1!O14+รายงาน2!O14)</f>
        <v/>
      </c>
      <c r="AA14" s="1" t="str">
        <f t="shared" si="11"/>
        <v/>
      </c>
      <c r="AB14" s="1"/>
      <c r="AC14" s="1"/>
      <c r="AD14" s="1" t="str">
        <f t="shared" si="12"/>
        <v/>
      </c>
      <c r="AE14" s="44" t="str">
        <f t="shared" si="13"/>
        <v/>
      </c>
      <c r="AF14" s="45" t="str">
        <f t="shared" si="14"/>
        <v/>
      </c>
    </row>
    <row r="15" spans="1:32" ht="21" x14ac:dyDescent="0.25">
      <c r="A15" s="1">
        <f>'คะแนนภาคเรียนที่ 2'!A15</f>
        <v>8</v>
      </c>
      <c r="B15" s="1" t="str">
        <f>IF('คะแนนภาคเรียนที่ 1'!B15="","",'คะแนนภาคเรียนที่ 1'!B15)</f>
        <v/>
      </c>
      <c r="C15" s="1" t="str">
        <f>IF('คะแนนภาคเรียนที่ 1'!C15="","",'คะแนนภาคเรียนที่ 1'!C15)</f>
        <v/>
      </c>
      <c r="D15" s="1" t="str">
        <f>IF(รายงาน2!D15="","",รายงาน1!D15+รายงาน2!D15)</f>
        <v/>
      </c>
      <c r="E15" s="1" t="str">
        <f t="shared" si="0"/>
        <v/>
      </c>
      <c r="F15" s="1" t="str">
        <f>IF(รายงาน2!E15="","",รายงาน1!E15+รายงาน2!E15)</f>
        <v/>
      </c>
      <c r="G15" s="1" t="str">
        <f t="shared" si="1"/>
        <v/>
      </c>
      <c r="H15" s="1" t="str">
        <f>IF(รายงาน2!F15="","",รายงาน1!F15+รายงาน2!F15)</f>
        <v/>
      </c>
      <c r="I15" s="1" t="str">
        <f t="shared" si="2"/>
        <v/>
      </c>
      <c r="J15" s="1" t="str">
        <f>IF(รายงาน2!G15="","",รายงาน1!G15+รายงาน2!G15)</f>
        <v/>
      </c>
      <c r="K15" s="1" t="str">
        <f t="shared" si="3"/>
        <v/>
      </c>
      <c r="L15" s="1" t="str">
        <f>IF(รายงาน2!H15="","",รายงาน1!H15+รายงาน2!H15)</f>
        <v/>
      </c>
      <c r="M15" s="1" t="str">
        <f t="shared" si="4"/>
        <v/>
      </c>
      <c r="N15" s="1" t="str">
        <f>IF(รายงาน2!I15="","",รายงาน1!I15+รายงาน2!I15)</f>
        <v/>
      </c>
      <c r="O15" s="1" t="str">
        <f t="shared" si="5"/>
        <v/>
      </c>
      <c r="P15" s="1" t="str">
        <f>IF(รายงาน2!J15="","",รายงาน1!J15+รายงาน2!J15)</f>
        <v/>
      </c>
      <c r="Q15" s="1" t="str">
        <f t="shared" si="6"/>
        <v/>
      </c>
      <c r="R15" s="1" t="str">
        <f>IF(รายงาน2!K15="","",รายงาน1!K15+รายงาน2!K15)</f>
        <v/>
      </c>
      <c r="S15" s="1" t="str">
        <f t="shared" si="7"/>
        <v/>
      </c>
      <c r="T15" s="1" t="str">
        <f>IF(รายงาน2!L15="","",รายงาน1!L15+รายงาน2!L15)</f>
        <v/>
      </c>
      <c r="U15" s="1" t="str">
        <f t="shared" si="8"/>
        <v/>
      </c>
      <c r="V15" s="1" t="str">
        <f>IF(รายงาน2!M15="","",รายงาน1!M15+รายงาน2!M15)</f>
        <v/>
      </c>
      <c r="W15" s="1" t="str">
        <f t="shared" si="9"/>
        <v/>
      </c>
      <c r="X15" s="1" t="str">
        <f>IF(รายงาน2!N15="","",รายงาน1!N15+รายงาน2!N15)</f>
        <v/>
      </c>
      <c r="Y15" s="1" t="str">
        <f t="shared" si="10"/>
        <v/>
      </c>
      <c r="Z15" s="1" t="str">
        <f>IF(รายงาน2!O15="","",รายงาน1!O15+รายงาน2!O15)</f>
        <v/>
      </c>
      <c r="AA15" s="1" t="str">
        <f t="shared" si="11"/>
        <v/>
      </c>
      <c r="AB15" s="1"/>
      <c r="AC15" s="1"/>
      <c r="AD15" s="1" t="str">
        <f t="shared" si="12"/>
        <v/>
      </c>
      <c r="AE15" s="44" t="str">
        <f t="shared" si="13"/>
        <v/>
      </c>
      <c r="AF15" s="45" t="str">
        <f t="shared" si="14"/>
        <v/>
      </c>
    </row>
    <row r="16" spans="1:32" ht="21" x14ac:dyDescent="0.25">
      <c r="A16" s="1">
        <f>'คะแนนภาคเรียนที่ 2'!A16</f>
        <v>9</v>
      </c>
      <c r="B16" s="1" t="str">
        <f>IF('คะแนนภาคเรียนที่ 1'!B16="","",'คะแนนภาคเรียนที่ 1'!B16)</f>
        <v/>
      </c>
      <c r="C16" s="1" t="str">
        <f>IF('คะแนนภาคเรียนที่ 1'!C16="","",'คะแนนภาคเรียนที่ 1'!C16)</f>
        <v/>
      </c>
      <c r="D16" s="1" t="str">
        <f>IF(รายงาน2!D16="","",รายงาน1!D16+รายงาน2!D16)</f>
        <v/>
      </c>
      <c r="E16" s="1" t="str">
        <f t="shared" si="0"/>
        <v/>
      </c>
      <c r="F16" s="1" t="str">
        <f>IF(รายงาน2!E16="","",รายงาน1!E16+รายงาน2!E16)</f>
        <v/>
      </c>
      <c r="G16" s="1" t="str">
        <f t="shared" si="1"/>
        <v/>
      </c>
      <c r="H16" s="1" t="str">
        <f>IF(รายงาน2!F16="","",รายงาน1!F16+รายงาน2!F16)</f>
        <v/>
      </c>
      <c r="I16" s="1" t="str">
        <f t="shared" si="2"/>
        <v/>
      </c>
      <c r="J16" s="1" t="str">
        <f>IF(รายงาน2!G16="","",รายงาน1!G16+รายงาน2!G16)</f>
        <v/>
      </c>
      <c r="K16" s="1" t="str">
        <f t="shared" si="3"/>
        <v/>
      </c>
      <c r="L16" s="1" t="str">
        <f>IF(รายงาน2!H16="","",รายงาน1!H16+รายงาน2!H16)</f>
        <v/>
      </c>
      <c r="M16" s="1" t="str">
        <f t="shared" si="4"/>
        <v/>
      </c>
      <c r="N16" s="1" t="str">
        <f>IF(รายงาน2!I16="","",รายงาน1!I16+รายงาน2!I16)</f>
        <v/>
      </c>
      <c r="O16" s="1" t="str">
        <f t="shared" si="5"/>
        <v/>
      </c>
      <c r="P16" s="1" t="str">
        <f>IF(รายงาน2!J16="","",รายงาน1!J16+รายงาน2!J16)</f>
        <v/>
      </c>
      <c r="Q16" s="1" t="str">
        <f t="shared" si="6"/>
        <v/>
      </c>
      <c r="R16" s="1" t="str">
        <f>IF(รายงาน2!K16="","",รายงาน1!K16+รายงาน2!K16)</f>
        <v/>
      </c>
      <c r="S16" s="1" t="str">
        <f t="shared" si="7"/>
        <v/>
      </c>
      <c r="T16" s="1" t="str">
        <f>IF(รายงาน2!L16="","",รายงาน1!L16+รายงาน2!L16)</f>
        <v/>
      </c>
      <c r="U16" s="1" t="str">
        <f t="shared" si="8"/>
        <v/>
      </c>
      <c r="V16" s="1" t="str">
        <f>IF(รายงาน2!M16="","",รายงาน1!M16+รายงาน2!M16)</f>
        <v/>
      </c>
      <c r="W16" s="1" t="str">
        <f t="shared" si="9"/>
        <v/>
      </c>
      <c r="X16" s="1" t="str">
        <f>IF(รายงาน2!N16="","",รายงาน1!N16+รายงาน2!N16)</f>
        <v/>
      </c>
      <c r="Y16" s="1" t="str">
        <f t="shared" si="10"/>
        <v/>
      </c>
      <c r="Z16" s="1" t="str">
        <f>IF(รายงาน2!O16="","",รายงาน1!O16+รายงาน2!O16)</f>
        <v/>
      </c>
      <c r="AA16" s="1" t="str">
        <f t="shared" si="11"/>
        <v/>
      </c>
      <c r="AB16" s="1"/>
      <c r="AC16" s="1"/>
      <c r="AD16" s="1" t="str">
        <f t="shared" si="12"/>
        <v/>
      </c>
      <c r="AE16" s="44" t="str">
        <f t="shared" si="13"/>
        <v/>
      </c>
      <c r="AF16" s="45" t="str">
        <f t="shared" si="14"/>
        <v/>
      </c>
    </row>
    <row r="17" spans="1:32" ht="21" x14ac:dyDescent="0.25">
      <c r="A17" s="1">
        <f>'คะแนนภาคเรียนที่ 2'!A17</f>
        <v>10</v>
      </c>
      <c r="B17" s="1" t="str">
        <f>IF('คะแนนภาคเรียนที่ 1'!B17="","",'คะแนนภาคเรียนที่ 1'!B17)</f>
        <v/>
      </c>
      <c r="C17" s="1" t="str">
        <f>IF('คะแนนภาคเรียนที่ 1'!C17="","",'คะแนนภาคเรียนที่ 1'!C17)</f>
        <v/>
      </c>
      <c r="D17" s="1" t="str">
        <f>IF(รายงาน2!D17="","",รายงาน1!D17+รายงาน2!D17)</f>
        <v/>
      </c>
      <c r="E17" s="1" t="str">
        <f t="shared" si="0"/>
        <v/>
      </c>
      <c r="F17" s="1" t="str">
        <f>IF(รายงาน2!E17="","",รายงาน1!E17+รายงาน2!E17)</f>
        <v/>
      </c>
      <c r="G17" s="1" t="str">
        <f t="shared" si="1"/>
        <v/>
      </c>
      <c r="H17" s="1" t="str">
        <f>IF(รายงาน2!F17="","",รายงาน1!F17+รายงาน2!F17)</f>
        <v/>
      </c>
      <c r="I17" s="1" t="str">
        <f t="shared" si="2"/>
        <v/>
      </c>
      <c r="J17" s="1" t="str">
        <f>IF(รายงาน2!G17="","",รายงาน1!G17+รายงาน2!G17)</f>
        <v/>
      </c>
      <c r="K17" s="1" t="str">
        <f t="shared" si="3"/>
        <v/>
      </c>
      <c r="L17" s="1" t="str">
        <f>IF(รายงาน2!H17="","",รายงาน1!H17+รายงาน2!H17)</f>
        <v/>
      </c>
      <c r="M17" s="1" t="str">
        <f t="shared" si="4"/>
        <v/>
      </c>
      <c r="N17" s="1" t="str">
        <f>IF(รายงาน2!I17="","",รายงาน1!I17+รายงาน2!I17)</f>
        <v/>
      </c>
      <c r="O17" s="1" t="str">
        <f t="shared" si="5"/>
        <v/>
      </c>
      <c r="P17" s="1" t="str">
        <f>IF(รายงาน2!J17="","",รายงาน1!J17+รายงาน2!J17)</f>
        <v/>
      </c>
      <c r="Q17" s="1" t="str">
        <f t="shared" si="6"/>
        <v/>
      </c>
      <c r="R17" s="1" t="str">
        <f>IF(รายงาน2!K17="","",รายงาน1!K17+รายงาน2!K17)</f>
        <v/>
      </c>
      <c r="S17" s="1" t="str">
        <f t="shared" si="7"/>
        <v/>
      </c>
      <c r="T17" s="1" t="str">
        <f>IF(รายงาน2!L17="","",รายงาน1!L17+รายงาน2!L17)</f>
        <v/>
      </c>
      <c r="U17" s="1" t="str">
        <f t="shared" si="8"/>
        <v/>
      </c>
      <c r="V17" s="1" t="str">
        <f>IF(รายงาน2!M17="","",รายงาน1!M17+รายงาน2!M17)</f>
        <v/>
      </c>
      <c r="W17" s="1" t="str">
        <f t="shared" si="9"/>
        <v/>
      </c>
      <c r="X17" s="1" t="str">
        <f>IF(รายงาน2!N17="","",รายงาน1!N17+รายงาน2!N17)</f>
        <v/>
      </c>
      <c r="Y17" s="1" t="str">
        <f t="shared" si="10"/>
        <v/>
      </c>
      <c r="Z17" s="1" t="str">
        <f>IF(รายงาน2!O17="","",รายงาน1!O17+รายงาน2!O17)</f>
        <v/>
      </c>
      <c r="AA17" s="1" t="str">
        <f t="shared" si="11"/>
        <v/>
      </c>
      <c r="AB17" s="1"/>
      <c r="AC17" s="1"/>
      <c r="AD17" s="1" t="str">
        <f t="shared" si="12"/>
        <v/>
      </c>
      <c r="AE17" s="44" t="str">
        <f t="shared" si="13"/>
        <v/>
      </c>
      <c r="AF17" s="45" t="str">
        <f t="shared" si="14"/>
        <v/>
      </c>
    </row>
    <row r="18" spans="1:32" ht="21" x14ac:dyDescent="0.25">
      <c r="A18" s="1">
        <f>'คะแนนภาคเรียนที่ 2'!A18</f>
        <v>11</v>
      </c>
      <c r="B18" s="1" t="str">
        <f>IF('คะแนนภาคเรียนที่ 1'!B18="","",'คะแนนภาคเรียนที่ 1'!B18)</f>
        <v/>
      </c>
      <c r="C18" s="1" t="str">
        <f>IF('คะแนนภาคเรียนที่ 1'!C18="","",'คะแนนภาคเรียนที่ 1'!C18)</f>
        <v/>
      </c>
      <c r="D18" s="1" t="str">
        <f>IF(รายงาน2!D18="","",รายงาน1!D18+รายงาน2!D18)</f>
        <v/>
      </c>
      <c r="E18" s="1" t="str">
        <f t="shared" si="0"/>
        <v/>
      </c>
      <c r="F18" s="1" t="str">
        <f>IF(รายงาน2!E18="","",รายงาน1!E18+รายงาน2!E18)</f>
        <v/>
      </c>
      <c r="G18" s="1" t="str">
        <f t="shared" si="1"/>
        <v/>
      </c>
      <c r="H18" s="1" t="str">
        <f>IF(รายงาน2!F18="","",รายงาน1!F18+รายงาน2!F18)</f>
        <v/>
      </c>
      <c r="I18" s="1" t="str">
        <f t="shared" si="2"/>
        <v/>
      </c>
      <c r="J18" s="1" t="str">
        <f>IF(รายงาน2!G18="","",รายงาน1!G18+รายงาน2!G18)</f>
        <v/>
      </c>
      <c r="K18" s="1" t="str">
        <f t="shared" si="3"/>
        <v/>
      </c>
      <c r="L18" s="1" t="str">
        <f>IF(รายงาน2!H18="","",รายงาน1!H18+รายงาน2!H18)</f>
        <v/>
      </c>
      <c r="M18" s="1" t="str">
        <f t="shared" si="4"/>
        <v/>
      </c>
      <c r="N18" s="1" t="str">
        <f>IF(รายงาน2!I18="","",รายงาน1!I18+รายงาน2!I18)</f>
        <v/>
      </c>
      <c r="O18" s="1" t="str">
        <f t="shared" si="5"/>
        <v/>
      </c>
      <c r="P18" s="1" t="str">
        <f>IF(รายงาน2!J18="","",รายงาน1!J18+รายงาน2!J18)</f>
        <v/>
      </c>
      <c r="Q18" s="1" t="str">
        <f t="shared" si="6"/>
        <v/>
      </c>
      <c r="R18" s="1" t="str">
        <f>IF(รายงาน2!K18="","",รายงาน1!K18+รายงาน2!K18)</f>
        <v/>
      </c>
      <c r="S18" s="1" t="str">
        <f t="shared" si="7"/>
        <v/>
      </c>
      <c r="T18" s="1" t="str">
        <f>IF(รายงาน2!L18="","",รายงาน1!L18+รายงาน2!L18)</f>
        <v/>
      </c>
      <c r="U18" s="1" t="str">
        <f t="shared" si="8"/>
        <v/>
      </c>
      <c r="V18" s="1" t="str">
        <f>IF(รายงาน2!M18="","",รายงาน1!M18+รายงาน2!M18)</f>
        <v/>
      </c>
      <c r="W18" s="1" t="str">
        <f t="shared" si="9"/>
        <v/>
      </c>
      <c r="X18" s="1" t="str">
        <f>IF(รายงาน2!N18="","",รายงาน1!N18+รายงาน2!N18)</f>
        <v/>
      </c>
      <c r="Y18" s="1" t="str">
        <f t="shared" si="10"/>
        <v/>
      </c>
      <c r="Z18" s="1" t="str">
        <f>IF(รายงาน2!O18="","",รายงาน1!O18+รายงาน2!O18)</f>
        <v/>
      </c>
      <c r="AA18" s="1" t="str">
        <f t="shared" si="11"/>
        <v/>
      </c>
      <c r="AB18" s="1"/>
      <c r="AC18" s="1"/>
      <c r="AD18" s="1" t="str">
        <f t="shared" si="12"/>
        <v/>
      </c>
      <c r="AE18" s="44" t="str">
        <f t="shared" si="13"/>
        <v/>
      </c>
      <c r="AF18" s="45" t="str">
        <f t="shared" si="14"/>
        <v/>
      </c>
    </row>
    <row r="19" spans="1:32" ht="21" x14ac:dyDescent="0.25">
      <c r="A19" s="1">
        <f>'คะแนนภาคเรียนที่ 2'!A19</f>
        <v>12</v>
      </c>
      <c r="B19" s="1" t="str">
        <f>IF('คะแนนภาคเรียนที่ 1'!B19="","",'คะแนนภาคเรียนที่ 1'!B19)</f>
        <v/>
      </c>
      <c r="C19" s="1" t="str">
        <f>IF('คะแนนภาคเรียนที่ 1'!C19="","",'คะแนนภาคเรียนที่ 1'!C19)</f>
        <v/>
      </c>
      <c r="D19" s="1" t="str">
        <f>IF(รายงาน2!D19="","",รายงาน1!D19+รายงาน2!D19)</f>
        <v/>
      </c>
      <c r="E19" s="1" t="str">
        <f t="shared" si="0"/>
        <v/>
      </c>
      <c r="F19" s="1" t="str">
        <f>IF(รายงาน2!E19="","",รายงาน1!E19+รายงาน2!E19)</f>
        <v/>
      </c>
      <c r="G19" s="1" t="str">
        <f t="shared" si="1"/>
        <v/>
      </c>
      <c r="H19" s="1" t="str">
        <f>IF(รายงาน2!F19="","",รายงาน1!F19+รายงาน2!F19)</f>
        <v/>
      </c>
      <c r="I19" s="1" t="str">
        <f t="shared" si="2"/>
        <v/>
      </c>
      <c r="J19" s="1" t="str">
        <f>IF(รายงาน2!G19="","",รายงาน1!G19+รายงาน2!G19)</f>
        <v/>
      </c>
      <c r="K19" s="1" t="str">
        <f t="shared" si="3"/>
        <v/>
      </c>
      <c r="L19" s="1" t="str">
        <f>IF(รายงาน2!H19="","",รายงาน1!H19+รายงาน2!H19)</f>
        <v/>
      </c>
      <c r="M19" s="1" t="str">
        <f t="shared" si="4"/>
        <v/>
      </c>
      <c r="N19" s="1" t="str">
        <f>IF(รายงาน2!I19="","",รายงาน1!I19+รายงาน2!I19)</f>
        <v/>
      </c>
      <c r="O19" s="1" t="str">
        <f t="shared" si="5"/>
        <v/>
      </c>
      <c r="P19" s="1" t="str">
        <f>IF(รายงาน2!J19="","",รายงาน1!J19+รายงาน2!J19)</f>
        <v/>
      </c>
      <c r="Q19" s="1" t="str">
        <f t="shared" si="6"/>
        <v/>
      </c>
      <c r="R19" s="1" t="str">
        <f>IF(รายงาน2!K19="","",รายงาน1!K19+รายงาน2!K19)</f>
        <v/>
      </c>
      <c r="S19" s="1" t="str">
        <f t="shared" si="7"/>
        <v/>
      </c>
      <c r="T19" s="1" t="str">
        <f>IF(รายงาน2!L19="","",รายงาน1!L19+รายงาน2!L19)</f>
        <v/>
      </c>
      <c r="U19" s="1" t="str">
        <f t="shared" si="8"/>
        <v/>
      </c>
      <c r="V19" s="1" t="str">
        <f>IF(รายงาน2!M19="","",รายงาน1!M19+รายงาน2!M19)</f>
        <v/>
      </c>
      <c r="W19" s="1" t="str">
        <f t="shared" si="9"/>
        <v/>
      </c>
      <c r="X19" s="1" t="str">
        <f>IF(รายงาน2!N19="","",รายงาน1!N19+รายงาน2!N19)</f>
        <v/>
      </c>
      <c r="Y19" s="1" t="str">
        <f t="shared" si="10"/>
        <v/>
      </c>
      <c r="Z19" s="1" t="str">
        <f>IF(รายงาน2!O19="","",รายงาน1!O19+รายงาน2!O19)</f>
        <v/>
      </c>
      <c r="AA19" s="1" t="str">
        <f t="shared" si="11"/>
        <v/>
      </c>
      <c r="AB19" s="1"/>
      <c r="AC19" s="1"/>
      <c r="AD19" s="1" t="str">
        <f t="shared" si="12"/>
        <v/>
      </c>
      <c r="AE19" s="44" t="str">
        <f t="shared" si="13"/>
        <v/>
      </c>
      <c r="AF19" s="45" t="str">
        <f t="shared" si="14"/>
        <v/>
      </c>
    </row>
    <row r="20" spans="1:32" ht="21" x14ac:dyDescent="0.25">
      <c r="A20" s="1">
        <f>'คะแนนภาคเรียนที่ 2'!A20</f>
        <v>13</v>
      </c>
      <c r="B20" s="1" t="str">
        <f>IF('คะแนนภาคเรียนที่ 1'!B20="","",'คะแนนภาคเรียนที่ 1'!B20)</f>
        <v/>
      </c>
      <c r="C20" s="1" t="str">
        <f>IF('คะแนนภาคเรียนที่ 1'!C20="","",'คะแนนภาคเรียนที่ 1'!C20)</f>
        <v/>
      </c>
      <c r="D20" s="1" t="str">
        <f>IF(รายงาน2!D20="","",รายงาน1!D20+รายงาน2!D20)</f>
        <v/>
      </c>
      <c r="E20" s="1" t="str">
        <f t="shared" si="0"/>
        <v/>
      </c>
      <c r="F20" s="1" t="str">
        <f>IF(รายงาน2!E20="","",รายงาน1!E20+รายงาน2!E20)</f>
        <v/>
      </c>
      <c r="G20" s="1" t="str">
        <f t="shared" si="1"/>
        <v/>
      </c>
      <c r="H20" s="1" t="str">
        <f>IF(รายงาน2!F20="","",รายงาน1!F20+รายงาน2!F20)</f>
        <v/>
      </c>
      <c r="I20" s="1" t="str">
        <f t="shared" si="2"/>
        <v/>
      </c>
      <c r="J20" s="1" t="str">
        <f>IF(รายงาน2!G20="","",รายงาน1!G20+รายงาน2!G20)</f>
        <v/>
      </c>
      <c r="K20" s="1" t="str">
        <f t="shared" si="3"/>
        <v/>
      </c>
      <c r="L20" s="1" t="str">
        <f>IF(รายงาน2!H20="","",รายงาน1!H20+รายงาน2!H20)</f>
        <v/>
      </c>
      <c r="M20" s="1" t="str">
        <f t="shared" si="4"/>
        <v/>
      </c>
      <c r="N20" s="1" t="str">
        <f>IF(รายงาน2!I20="","",รายงาน1!I20+รายงาน2!I20)</f>
        <v/>
      </c>
      <c r="O20" s="1" t="str">
        <f t="shared" si="5"/>
        <v/>
      </c>
      <c r="P20" s="1" t="str">
        <f>IF(รายงาน2!J20="","",รายงาน1!J20+รายงาน2!J20)</f>
        <v/>
      </c>
      <c r="Q20" s="1" t="str">
        <f t="shared" si="6"/>
        <v/>
      </c>
      <c r="R20" s="1" t="str">
        <f>IF(รายงาน2!K20="","",รายงาน1!K20+รายงาน2!K20)</f>
        <v/>
      </c>
      <c r="S20" s="1" t="str">
        <f t="shared" si="7"/>
        <v/>
      </c>
      <c r="T20" s="1" t="str">
        <f>IF(รายงาน2!L20="","",รายงาน1!L20+รายงาน2!L20)</f>
        <v/>
      </c>
      <c r="U20" s="1" t="str">
        <f t="shared" si="8"/>
        <v/>
      </c>
      <c r="V20" s="1" t="str">
        <f>IF(รายงาน2!M20="","",รายงาน1!M20+รายงาน2!M20)</f>
        <v/>
      </c>
      <c r="W20" s="1" t="str">
        <f t="shared" si="9"/>
        <v/>
      </c>
      <c r="X20" s="1" t="str">
        <f>IF(รายงาน2!N20="","",รายงาน1!N20+รายงาน2!N20)</f>
        <v/>
      </c>
      <c r="Y20" s="1" t="str">
        <f t="shared" si="10"/>
        <v/>
      </c>
      <c r="Z20" s="1" t="str">
        <f>IF(รายงาน2!O20="","",รายงาน1!O20+รายงาน2!O20)</f>
        <v/>
      </c>
      <c r="AA20" s="1" t="str">
        <f t="shared" si="11"/>
        <v/>
      </c>
      <c r="AB20" s="1"/>
      <c r="AC20" s="1"/>
      <c r="AD20" s="1" t="str">
        <f t="shared" si="12"/>
        <v/>
      </c>
      <c r="AE20" s="44" t="str">
        <f t="shared" si="13"/>
        <v/>
      </c>
      <c r="AF20" s="45" t="str">
        <f t="shared" si="14"/>
        <v/>
      </c>
    </row>
    <row r="21" spans="1:32" x14ac:dyDescent="0.25">
      <c r="A21" s="1">
        <f>'คะแนนภาคเรียนที่ 2'!A21</f>
        <v>14</v>
      </c>
      <c r="B21" s="1" t="str">
        <f>IF('คะแนนภาคเรียนที่ 1'!B21="","",'คะแนนภาคเรียนที่ 1'!B21)</f>
        <v/>
      </c>
      <c r="C21" s="1" t="str">
        <f>IF('คะแนนภาคเรียนที่ 1'!C21="","",'คะแนนภาคเรียนที่ 1'!C21)</f>
        <v/>
      </c>
      <c r="D21" s="1" t="str">
        <f>IF(รายงาน2!D21="","",รายงาน1!D21+รายงาน2!D21)</f>
        <v/>
      </c>
      <c r="E21" s="1" t="str">
        <f t="shared" si="0"/>
        <v/>
      </c>
      <c r="F21" s="1" t="str">
        <f>IF(รายงาน2!E21="","",รายงาน1!E21+รายงาน2!E21)</f>
        <v/>
      </c>
      <c r="G21" s="1" t="str">
        <f t="shared" si="1"/>
        <v/>
      </c>
      <c r="H21" s="1" t="str">
        <f>IF(รายงาน2!F21="","",รายงาน1!F21+รายงาน2!F21)</f>
        <v/>
      </c>
      <c r="I21" s="1" t="str">
        <f t="shared" si="2"/>
        <v/>
      </c>
      <c r="J21" s="1" t="str">
        <f>IF(รายงาน2!G21="","",รายงาน1!G21+รายงาน2!G21)</f>
        <v/>
      </c>
      <c r="K21" s="1" t="str">
        <f t="shared" si="3"/>
        <v/>
      </c>
      <c r="L21" s="1" t="str">
        <f>IF(รายงาน2!H21="","",รายงาน1!H21+รายงาน2!H21)</f>
        <v/>
      </c>
      <c r="M21" s="1" t="str">
        <f t="shared" si="4"/>
        <v/>
      </c>
      <c r="N21" s="1" t="str">
        <f>IF(รายงาน2!I21="","",รายงาน1!I21+รายงาน2!I21)</f>
        <v/>
      </c>
      <c r="O21" s="1" t="str">
        <f t="shared" si="5"/>
        <v/>
      </c>
      <c r="P21" s="1" t="str">
        <f>IF(รายงาน2!J21="","",รายงาน1!J21+รายงาน2!J21)</f>
        <v/>
      </c>
      <c r="Q21" s="1" t="str">
        <f t="shared" si="6"/>
        <v/>
      </c>
      <c r="R21" s="1" t="str">
        <f>IF(รายงาน2!K21="","",รายงาน1!K21+รายงาน2!K21)</f>
        <v/>
      </c>
      <c r="S21" s="1" t="str">
        <f t="shared" si="7"/>
        <v/>
      </c>
      <c r="T21" s="1" t="str">
        <f>IF(รายงาน2!L21="","",รายงาน1!L21+รายงาน2!L21)</f>
        <v/>
      </c>
      <c r="U21" s="1" t="str">
        <f t="shared" si="8"/>
        <v/>
      </c>
      <c r="V21" s="1" t="str">
        <f>IF(รายงาน2!M21="","",รายงาน1!M21+รายงาน2!M21)</f>
        <v/>
      </c>
      <c r="W21" s="1" t="str">
        <f t="shared" si="9"/>
        <v/>
      </c>
      <c r="X21" s="1" t="str">
        <f>IF(รายงาน2!N21="","",รายงาน1!N21+รายงาน2!N21)</f>
        <v/>
      </c>
      <c r="Y21" s="1" t="str">
        <f t="shared" si="10"/>
        <v/>
      </c>
      <c r="Z21" s="1" t="str">
        <f>IF(รายงาน2!O21="","",รายงาน1!O21+รายงาน2!O21)</f>
        <v/>
      </c>
      <c r="AA21" s="1" t="str">
        <f t="shared" si="11"/>
        <v/>
      </c>
      <c r="AB21" s="1"/>
      <c r="AC21" s="1"/>
      <c r="AD21" s="1" t="str">
        <f t="shared" si="12"/>
        <v/>
      </c>
      <c r="AE21" s="44" t="str">
        <f t="shared" si="13"/>
        <v/>
      </c>
      <c r="AF21" s="45" t="str">
        <f t="shared" si="14"/>
        <v/>
      </c>
    </row>
    <row r="22" spans="1:32" x14ac:dyDescent="0.25">
      <c r="A22" s="1">
        <f>'คะแนนภาคเรียนที่ 2'!A22</f>
        <v>15</v>
      </c>
      <c r="B22" s="1" t="str">
        <f>IF('คะแนนภาคเรียนที่ 1'!B22="","",'คะแนนภาคเรียนที่ 1'!B22)</f>
        <v/>
      </c>
      <c r="C22" s="1" t="str">
        <f>IF('คะแนนภาคเรียนที่ 1'!C22="","",'คะแนนภาคเรียนที่ 1'!C22)</f>
        <v/>
      </c>
      <c r="D22" s="1" t="str">
        <f>IF(รายงาน2!D22="","",รายงาน1!D22+รายงาน2!D22)</f>
        <v/>
      </c>
      <c r="E22" s="1" t="str">
        <f t="shared" si="0"/>
        <v/>
      </c>
      <c r="F22" s="1" t="str">
        <f>IF(รายงาน2!E22="","",รายงาน1!E22+รายงาน2!E22)</f>
        <v/>
      </c>
      <c r="G22" s="1" t="str">
        <f t="shared" si="1"/>
        <v/>
      </c>
      <c r="H22" s="1" t="str">
        <f>IF(รายงาน2!F22="","",รายงาน1!F22+รายงาน2!F22)</f>
        <v/>
      </c>
      <c r="I22" s="1" t="str">
        <f t="shared" si="2"/>
        <v/>
      </c>
      <c r="J22" s="1" t="str">
        <f>IF(รายงาน2!G22="","",รายงาน1!G22+รายงาน2!G22)</f>
        <v/>
      </c>
      <c r="K22" s="1" t="str">
        <f t="shared" si="3"/>
        <v/>
      </c>
      <c r="L22" s="1" t="str">
        <f>IF(รายงาน2!H22="","",รายงาน1!H22+รายงาน2!H22)</f>
        <v/>
      </c>
      <c r="M22" s="1" t="str">
        <f t="shared" si="4"/>
        <v/>
      </c>
      <c r="N22" s="1" t="str">
        <f>IF(รายงาน2!I22="","",รายงาน1!I22+รายงาน2!I22)</f>
        <v/>
      </c>
      <c r="O22" s="1" t="str">
        <f t="shared" si="5"/>
        <v/>
      </c>
      <c r="P22" s="1" t="str">
        <f>IF(รายงาน2!J22="","",รายงาน1!J22+รายงาน2!J22)</f>
        <v/>
      </c>
      <c r="Q22" s="1" t="str">
        <f t="shared" si="6"/>
        <v/>
      </c>
      <c r="R22" s="1" t="str">
        <f>IF(รายงาน2!K22="","",รายงาน1!K22+รายงาน2!K22)</f>
        <v/>
      </c>
      <c r="S22" s="1" t="str">
        <f t="shared" si="7"/>
        <v/>
      </c>
      <c r="T22" s="1" t="str">
        <f>IF(รายงาน2!L22="","",รายงาน1!L22+รายงาน2!L22)</f>
        <v/>
      </c>
      <c r="U22" s="1" t="str">
        <f t="shared" si="8"/>
        <v/>
      </c>
      <c r="V22" s="1" t="str">
        <f>IF(รายงาน2!M22="","",รายงาน1!M22+รายงาน2!M22)</f>
        <v/>
      </c>
      <c r="W22" s="1" t="str">
        <f t="shared" si="9"/>
        <v/>
      </c>
      <c r="X22" s="1" t="str">
        <f>IF(รายงาน2!N22="","",รายงาน1!N22+รายงาน2!N22)</f>
        <v/>
      </c>
      <c r="Y22" s="1" t="str">
        <f t="shared" si="10"/>
        <v/>
      </c>
      <c r="Z22" s="1" t="str">
        <f>IF(รายงาน2!O22="","",รายงาน1!O22+รายงาน2!O22)</f>
        <v/>
      </c>
      <c r="AA22" s="1" t="str">
        <f t="shared" si="11"/>
        <v/>
      </c>
      <c r="AB22" s="1"/>
      <c r="AC22" s="1"/>
      <c r="AD22" s="1" t="str">
        <f t="shared" si="12"/>
        <v/>
      </c>
      <c r="AE22" s="44" t="str">
        <f t="shared" si="13"/>
        <v/>
      </c>
      <c r="AF22" s="45" t="str">
        <f t="shared" si="14"/>
        <v/>
      </c>
    </row>
    <row r="23" spans="1:32" x14ac:dyDescent="0.25">
      <c r="A23" s="1">
        <f>'คะแนนภาคเรียนที่ 2'!A23</f>
        <v>16</v>
      </c>
      <c r="B23" s="1" t="str">
        <f>IF('คะแนนภาคเรียนที่ 1'!B23="","",'คะแนนภาคเรียนที่ 1'!B23)</f>
        <v/>
      </c>
      <c r="C23" s="1" t="str">
        <f>IF('คะแนนภาคเรียนที่ 1'!C23="","",'คะแนนภาคเรียนที่ 1'!C23)</f>
        <v/>
      </c>
      <c r="D23" s="1" t="str">
        <f>IF(รายงาน2!D23="","",รายงาน1!D23+รายงาน2!D23)</f>
        <v/>
      </c>
      <c r="E23" s="1" t="str">
        <f t="shared" si="0"/>
        <v/>
      </c>
      <c r="F23" s="1" t="str">
        <f>IF(รายงาน2!E23="","",รายงาน1!E23+รายงาน2!E23)</f>
        <v/>
      </c>
      <c r="G23" s="1" t="str">
        <f t="shared" si="1"/>
        <v/>
      </c>
      <c r="H23" s="1" t="str">
        <f>IF(รายงาน2!F23="","",รายงาน1!F23+รายงาน2!F23)</f>
        <v/>
      </c>
      <c r="I23" s="1" t="str">
        <f t="shared" si="2"/>
        <v/>
      </c>
      <c r="J23" s="1" t="str">
        <f>IF(รายงาน2!G23="","",รายงาน1!G23+รายงาน2!G23)</f>
        <v/>
      </c>
      <c r="K23" s="1" t="str">
        <f t="shared" si="3"/>
        <v/>
      </c>
      <c r="L23" s="1" t="str">
        <f>IF(รายงาน2!H23="","",รายงาน1!H23+รายงาน2!H23)</f>
        <v/>
      </c>
      <c r="M23" s="1" t="str">
        <f t="shared" si="4"/>
        <v/>
      </c>
      <c r="N23" s="1" t="str">
        <f>IF(รายงาน2!I23="","",รายงาน1!I23+รายงาน2!I23)</f>
        <v/>
      </c>
      <c r="O23" s="1" t="str">
        <f t="shared" si="5"/>
        <v/>
      </c>
      <c r="P23" s="1" t="str">
        <f>IF(รายงาน2!J23="","",รายงาน1!J23+รายงาน2!J23)</f>
        <v/>
      </c>
      <c r="Q23" s="1" t="str">
        <f t="shared" si="6"/>
        <v/>
      </c>
      <c r="R23" s="1" t="str">
        <f>IF(รายงาน2!K23="","",รายงาน1!K23+รายงาน2!K23)</f>
        <v/>
      </c>
      <c r="S23" s="1" t="str">
        <f t="shared" si="7"/>
        <v/>
      </c>
      <c r="T23" s="1" t="str">
        <f>IF(รายงาน2!L23="","",รายงาน1!L23+รายงาน2!L23)</f>
        <v/>
      </c>
      <c r="U23" s="1" t="str">
        <f t="shared" si="8"/>
        <v/>
      </c>
      <c r="V23" s="1" t="str">
        <f>IF(รายงาน2!M23="","",รายงาน1!M23+รายงาน2!M23)</f>
        <v/>
      </c>
      <c r="W23" s="1" t="str">
        <f t="shared" si="9"/>
        <v/>
      </c>
      <c r="X23" s="1" t="str">
        <f>IF(รายงาน2!N23="","",รายงาน1!N23+รายงาน2!N23)</f>
        <v/>
      </c>
      <c r="Y23" s="1" t="str">
        <f t="shared" si="10"/>
        <v/>
      </c>
      <c r="Z23" s="1" t="str">
        <f>IF(รายงาน2!O23="","",รายงาน1!O23+รายงาน2!O23)</f>
        <v/>
      </c>
      <c r="AA23" s="1" t="str">
        <f t="shared" si="11"/>
        <v/>
      </c>
      <c r="AB23" s="1"/>
      <c r="AC23" s="1"/>
      <c r="AD23" s="1" t="str">
        <f t="shared" si="12"/>
        <v/>
      </c>
      <c r="AE23" s="44" t="str">
        <f t="shared" si="13"/>
        <v/>
      </c>
      <c r="AF23" s="45" t="str">
        <f t="shared" si="14"/>
        <v/>
      </c>
    </row>
    <row r="24" spans="1:32" x14ac:dyDescent="0.25">
      <c r="A24" s="1">
        <f>'คะแนนภาคเรียนที่ 2'!A24</f>
        <v>17</v>
      </c>
      <c r="B24" s="1" t="str">
        <f>IF('คะแนนภาคเรียนที่ 1'!B24="","",'คะแนนภาคเรียนที่ 1'!B24)</f>
        <v/>
      </c>
      <c r="C24" s="1" t="str">
        <f>IF('คะแนนภาคเรียนที่ 1'!C24="","",'คะแนนภาคเรียนที่ 1'!C24)</f>
        <v/>
      </c>
      <c r="D24" s="1" t="str">
        <f>IF(รายงาน2!D24="","",รายงาน1!D24+รายงาน2!D24)</f>
        <v/>
      </c>
      <c r="E24" s="1" t="str">
        <f t="shared" si="0"/>
        <v/>
      </c>
      <c r="F24" s="1" t="str">
        <f>IF(รายงาน2!E24="","",รายงาน1!E24+รายงาน2!E24)</f>
        <v/>
      </c>
      <c r="G24" s="1" t="str">
        <f t="shared" si="1"/>
        <v/>
      </c>
      <c r="H24" s="1" t="str">
        <f>IF(รายงาน2!F24="","",รายงาน1!F24+รายงาน2!F24)</f>
        <v/>
      </c>
      <c r="I24" s="1" t="str">
        <f t="shared" si="2"/>
        <v/>
      </c>
      <c r="J24" s="1" t="str">
        <f>IF(รายงาน2!G24="","",รายงาน1!G24+รายงาน2!G24)</f>
        <v/>
      </c>
      <c r="K24" s="1" t="str">
        <f t="shared" si="3"/>
        <v/>
      </c>
      <c r="L24" s="1" t="str">
        <f>IF(รายงาน2!H24="","",รายงาน1!H24+รายงาน2!H24)</f>
        <v/>
      </c>
      <c r="M24" s="1" t="str">
        <f t="shared" si="4"/>
        <v/>
      </c>
      <c r="N24" s="1" t="str">
        <f>IF(รายงาน2!I24="","",รายงาน1!I24+รายงาน2!I24)</f>
        <v/>
      </c>
      <c r="O24" s="1" t="str">
        <f t="shared" si="5"/>
        <v/>
      </c>
      <c r="P24" s="1" t="str">
        <f>IF(รายงาน2!J24="","",รายงาน1!J24+รายงาน2!J24)</f>
        <v/>
      </c>
      <c r="Q24" s="1" t="str">
        <f t="shared" si="6"/>
        <v/>
      </c>
      <c r="R24" s="1" t="str">
        <f>IF(รายงาน2!K24="","",รายงาน1!K24+รายงาน2!K24)</f>
        <v/>
      </c>
      <c r="S24" s="1" t="str">
        <f t="shared" si="7"/>
        <v/>
      </c>
      <c r="T24" s="1" t="str">
        <f>IF(รายงาน2!L24="","",รายงาน1!L24+รายงาน2!L24)</f>
        <v/>
      </c>
      <c r="U24" s="1" t="str">
        <f t="shared" si="8"/>
        <v/>
      </c>
      <c r="V24" s="1" t="str">
        <f>IF(รายงาน2!M24="","",รายงาน1!M24+รายงาน2!M24)</f>
        <v/>
      </c>
      <c r="W24" s="1" t="str">
        <f t="shared" si="9"/>
        <v/>
      </c>
      <c r="X24" s="1" t="str">
        <f>IF(รายงาน2!N24="","",รายงาน1!N24+รายงาน2!N24)</f>
        <v/>
      </c>
      <c r="Y24" s="1" t="str">
        <f t="shared" si="10"/>
        <v/>
      </c>
      <c r="Z24" s="1" t="str">
        <f>IF(รายงาน2!O24="","",รายงาน1!O24+รายงาน2!O24)</f>
        <v/>
      </c>
      <c r="AA24" s="1" t="str">
        <f t="shared" si="11"/>
        <v/>
      </c>
      <c r="AB24" s="1"/>
      <c r="AC24" s="1"/>
      <c r="AD24" s="1" t="str">
        <f t="shared" si="12"/>
        <v/>
      </c>
      <c r="AE24" s="44" t="str">
        <f t="shared" si="13"/>
        <v/>
      </c>
      <c r="AF24" s="45" t="str">
        <f t="shared" si="14"/>
        <v/>
      </c>
    </row>
    <row r="25" spans="1:32" x14ac:dyDescent="0.25">
      <c r="A25" s="1">
        <f>'คะแนนภาคเรียนที่ 2'!A25</f>
        <v>18</v>
      </c>
      <c r="B25" s="1" t="str">
        <f>IF('คะแนนภาคเรียนที่ 1'!B25="","",'คะแนนภาคเรียนที่ 1'!B25)</f>
        <v/>
      </c>
      <c r="C25" s="1" t="str">
        <f>IF('คะแนนภาคเรียนที่ 1'!C25="","",'คะแนนภาคเรียนที่ 1'!C25)</f>
        <v/>
      </c>
      <c r="D25" s="1" t="str">
        <f>IF(รายงาน2!D25="","",รายงาน1!D25+รายงาน2!D25)</f>
        <v/>
      </c>
      <c r="E25" s="1" t="str">
        <f t="shared" si="0"/>
        <v/>
      </c>
      <c r="F25" s="1" t="str">
        <f>IF(รายงาน2!E25="","",รายงาน1!E25+รายงาน2!E25)</f>
        <v/>
      </c>
      <c r="G25" s="1" t="str">
        <f t="shared" si="1"/>
        <v/>
      </c>
      <c r="H25" s="1" t="str">
        <f>IF(รายงาน2!F25="","",รายงาน1!F25+รายงาน2!F25)</f>
        <v/>
      </c>
      <c r="I25" s="1" t="str">
        <f t="shared" si="2"/>
        <v/>
      </c>
      <c r="J25" s="1" t="str">
        <f>IF(รายงาน2!G25="","",รายงาน1!G25+รายงาน2!G25)</f>
        <v/>
      </c>
      <c r="K25" s="1" t="str">
        <f t="shared" si="3"/>
        <v/>
      </c>
      <c r="L25" s="1" t="str">
        <f>IF(รายงาน2!H25="","",รายงาน1!H25+รายงาน2!H25)</f>
        <v/>
      </c>
      <c r="M25" s="1" t="str">
        <f t="shared" si="4"/>
        <v/>
      </c>
      <c r="N25" s="1" t="str">
        <f>IF(รายงาน2!I25="","",รายงาน1!I25+รายงาน2!I25)</f>
        <v/>
      </c>
      <c r="O25" s="1" t="str">
        <f t="shared" si="5"/>
        <v/>
      </c>
      <c r="P25" s="1" t="str">
        <f>IF(รายงาน2!J25="","",รายงาน1!J25+รายงาน2!J25)</f>
        <v/>
      </c>
      <c r="Q25" s="1" t="str">
        <f t="shared" si="6"/>
        <v/>
      </c>
      <c r="R25" s="1" t="str">
        <f>IF(รายงาน2!K25="","",รายงาน1!K25+รายงาน2!K25)</f>
        <v/>
      </c>
      <c r="S25" s="1" t="str">
        <f t="shared" si="7"/>
        <v/>
      </c>
      <c r="T25" s="1" t="str">
        <f>IF(รายงาน2!L25="","",รายงาน1!L25+รายงาน2!L25)</f>
        <v/>
      </c>
      <c r="U25" s="1" t="str">
        <f t="shared" si="8"/>
        <v/>
      </c>
      <c r="V25" s="1" t="str">
        <f>IF(รายงาน2!M25="","",รายงาน1!M25+รายงาน2!M25)</f>
        <v/>
      </c>
      <c r="W25" s="1" t="str">
        <f t="shared" si="9"/>
        <v/>
      </c>
      <c r="X25" s="1" t="str">
        <f>IF(รายงาน2!N25="","",รายงาน1!N25+รายงาน2!N25)</f>
        <v/>
      </c>
      <c r="Y25" s="1" t="str">
        <f t="shared" si="10"/>
        <v/>
      </c>
      <c r="Z25" s="1" t="str">
        <f>IF(รายงาน2!O25="","",รายงาน1!O25+รายงาน2!O25)</f>
        <v/>
      </c>
      <c r="AA25" s="1" t="str">
        <f t="shared" si="11"/>
        <v/>
      </c>
      <c r="AB25" s="1"/>
      <c r="AC25" s="1"/>
      <c r="AD25" s="1" t="str">
        <f t="shared" si="12"/>
        <v/>
      </c>
      <c r="AE25" s="44" t="str">
        <f t="shared" si="13"/>
        <v/>
      </c>
      <c r="AF25" s="45" t="str">
        <f t="shared" si="14"/>
        <v/>
      </c>
    </row>
    <row r="26" spans="1:32" x14ac:dyDescent="0.25">
      <c r="A26" s="1">
        <f>'คะแนนภาคเรียนที่ 2'!A26</f>
        <v>19</v>
      </c>
      <c r="B26" s="1" t="str">
        <f>IF('คะแนนภาคเรียนที่ 1'!B26="","",'คะแนนภาคเรียนที่ 1'!B26)</f>
        <v/>
      </c>
      <c r="C26" s="1" t="str">
        <f>IF('คะแนนภาคเรียนที่ 1'!C26="","",'คะแนนภาคเรียนที่ 1'!C26)</f>
        <v/>
      </c>
      <c r="D26" s="1" t="str">
        <f>IF(รายงาน2!D26="","",รายงาน1!D26+รายงาน2!D26)</f>
        <v/>
      </c>
      <c r="E26" s="1" t="str">
        <f t="shared" si="0"/>
        <v/>
      </c>
      <c r="F26" s="1" t="str">
        <f>IF(รายงาน2!E26="","",รายงาน1!E26+รายงาน2!E26)</f>
        <v/>
      </c>
      <c r="G26" s="1" t="str">
        <f t="shared" si="1"/>
        <v/>
      </c>
      <c r="H26" s="1" t="str">
        <f>IF(รายงาน2!F26="","",รายงาน1!F26+รายงาน2!F26)</f>
        <v/>
      </c>
      <c r="I26" s="1" t="str">
        <f t="shared" si="2"/>
        <v/>
      </c>
      <c r="J26" s="1" t="str">
        <f>IF(รายงาน2!G26="","",รายงาน1!G26+รายงาน2!G26)</f>
        <v/>
      </c>
      <c r="K26" s="1" t="str">
        <f t="shared" si="3"/>
        <v/>
      </c>
      <c r="L26" s="1" t="str">
        <f>IF(รายงาน2!H26="","",รายงาน1!H26+รายงาน2!H26)</f>
        <v/>
      </c>
      <c r="M26" s="1" t="str">
        <f t="shared" si="4"/>
        <v/>
      </c>
      <c r="N26" s="1" t="str">
        <f>IF(รายงาน2!I26="","",รายงาน1!I26+รายงาน2!I26)</f>
        <v/>
      </c>
      <c r="O26" s="1" t="str">
        <f t="shared" si="5"/>
        <v/>
      </c>
      <c r="P26" s="1" t="str">
        <f>IF(รายงาน2!J26="","",รายงาน1!J26+รายงาน2!J26)</f>
        <v/>
      </c>
      <c r="Q26" s="1" t="str">
        <f t="shared" si="6"/>
        <v/>
      </c>
      <c r="R26" s="1" t="str">
        <f>IF(รายงาน2!K26="","",รายงาน1!K26+รายงาน2!K26)</f>
        <v/>
      </c>
      <c r="S26" s="1" t="str">
        <f t="shared" si="7"/>
        <v/>
      </c>
      <c r="T26" s="1" t="str">
        <f>IF(รายงาน2!L26="","",รายงาน1!L26+รายงาน2!L26)</f>
        <v/>
      </c>
      <c r="U26" s="1" t="str">
        <f t="shared" si="8"/>
        <v/>
      </c>
      <c r="V26" s="1" t="str">
        <f>IF(รายงาน2!M26="","",รายงาน1!M26+รายงาน2!M26)</f>
        <v/>
      </c>
      <c r="W26" s="1" t="str">
        <f t="shared" si="9"/>
        <v/>
      </c>
      <c r="X26" s="1" t="str">
        <f>IF(รายงาน2!N26="","",รายงาน1!N26+รายงาน2!N26)</f>
        <v/>
      </c>
      <c r="Y26" s="1" t="str">
        <f t="shared" si="10"/>
        <v/>
      </c>
      <c r="Z26" s="1" t="str">
        <f>IF(รายงาน2!O26="","",รายงาน1!O26+รายงาน2!O26)</f>
        <v/>
      </c>
      <c r="AA26" s="1" t="str">
        <f t="shared" si="11"/>
        <v/>
      </c>
      <c r="AB26" s="1"/>
      <c r="AC26" s="1"/>
      <c r="AD26" s="1" t="str">
        <f t="shared" si="12"/>
        <v/>
      </c>
      <c r="AE26" s="44" t="str">
        <f t="shared" si="13"/>
        <v/>
      </c>
      <c r="AF26" s="45" t="str">
        <f t="shared" si="14"/>
        <v/>
      </c>
    </row>
    <row r="27" spans="1:32" x14ac:dyDescent="0.25">
      <c r="A27" s="1">
        <f>'คะแนนภาคเรียนที่ 2'!A27</f>
        <v>20</v>
      </c>
      <c r="B27" s="1" t="str">
        <f>IF('คะแนนภาคเรียนที่ 1'!B27="","",'คะแนนภาคเรียนที่ 1'!B27)</f>
        <v/>
      </c>
      <c r="C27" s="1" t="str">
        <f>IF('คะแนนภาคเรียนที่ 1'!C27="","",'คะแนนภาคเรียนที่ 1'!C27)</f>
        <v/>
      </c>
      <c r="D27" s="1" t="str">
        <f>IF(รายงาน2!D27="","",รายงาน1!D27+รายงาน2!D27)</f>
        <v/>
      </c>
      <c r="E27" s="1" t="str">
        <f t="shared" si="0"/>
        <v/>
      </c>
      <c r="F27" s="1" t="str">
        <f>IF(รายงาน2!E27="","",รายงาน1!E27+รายงาน2!E27)</f>
        <v/>
      </c>
      <c r="G27" s="1" t="str">
        <f t="shared" si="1"/>
        <v/>
      </c>
      <c r="H27" s="1" t="str">
        <f>IF(รายงาน2!F27="","",รายงาน1!F27+รายงาน2!F27)</f>
        <v/>
      </c>
      <c r="I27" s="1" t="str">
        <f t="shared" si="2"/>
        <v/>
      </c>
      <c r="J27" s="1" t="str">
        <f>IF(รายงาน2!G27="","",รายงาน1!G27+รายงาน2!G27)</f>
        <v/>
      </c>
      <c r="K27" s="1" t="str">
        <f t="shared" si="3"/>
        <v/>
      </c>
      <c r="L27" s="1" t="str">
        <f>IF(รายงาน2!H27="","",รายงาน1!H27+รายงาน2!H27)</f>
        <v/>
      </c>
      <c r="M27" s="1" t="str">
        <f t="shared" si="4"/>
        <v/>
      </c>
      <c r="N27" s="1" t="str">
        <f>IF(รายงาน2!I27="","",รายงาน1!I27+รายงาน2!I27)</f>
        <v/>
      </c>
      <c r="O27" s="1" t="str">
        <f t="shared" si="5"/>
        <v/>
      </c>
      <c r="P27" s="1" t="str">
        <f>IF(รายงาน2!J27="","",รายงาน1!J27+รายงาน2!J27)</f>
        <v/>
      </c>
      <c r="Q27" s="1" t="str">
        <f t="shared" si="6"/>
        <v/>
      </c>
      <c r="R27" s="1" t="str">
        <f>IF(รายงาน2!K27="","",รายงาน1!K27+รายงาน2!K27)</f>
        <v/>
      </c>
      <c r="S27" s="1" t="str">
        <f t="shared" si="7"/>
        <v/>
      </c>
      <c r="T27" s="1" t="str">
        <f>IF(รายงาน2!L27="","",รายงาน1!L27+รายงาน2!L27)</f>
        <v/>
      </c>
      <c r="U27" s="1" t="str">
        <f t="shared" si="8"/>
        <v/>
      </c>
      <c r="V27" s="1" t="str">
        <f>IF(รายงาน2!M27="","",รายงาน1!M27+รายงาน2!M27)</f>
        <v/>
      </c>
      <c r="W27" s="1" t="str">
        <f t="shared" si="9"/>
        <v/>
      </c>
      <c r="X27" s="1" t="str">
        <f>IF(รายงาน2!N27="","",รายงาน1!N27+รายงาน2!N27)</f>
        <v/>
      </c>
      <c r="Y27" s="1" t="str">
        <f t="shared" si="10"/>
        <v/>
      </c>
      <c r="Z27" s="1" t="str">
        <f>IF(รายงาน2!O27="","",รายงาน1!O27+รายงาน2!O27)</f>
        <v/>
      </c>
      <c r="AA27" s="1" t="str">
        <f t="shared" si="11"/>
        <v/>
      </c>
      <c r="AB27" s="1"/>
      <c r="AC27" s="1"/>
      <c r="AD27" s="1" t="str">
        <f t="shared" si="12"/>
        <v/>
      </c>
      <c r="AE27" s="44" t="str">
        <f t="shared" si="13"/>
        <v/>
      </c>
      <c r="AF27" s="45" t="str">
        <f t="shared" si="14"/>
        <v/>
      </c>
    </row>
    <row r="28" spans="1:32" x14ac:dyDescent="0.25">
      <c r="A28" s="1">
        <f>'คะแนนภาคเรียนที่ 2'!A28</f>
        <v>21</v>
      </c>
      <c r="B28" s="1" t="str">
        <f>IF('คะแนนภาคเรียนที่ 1'!B28="","",'คะแนนภาคเรียนที่ 1'!B28)</f>
        <v/>
      </c>
      <c r="C28" s="1" t="str">
        <f>IF('คะแนนภาคเรียนที่ 1'!C28="","",'คะแนนภาคเรียนที่ 1'!C28)</f>
        <v/>
      </c>
      <c r="D28" s="1" t="str">
        <f>IF(รายงาน2!D28="","",รายงาน1!D28+รายงาน2!D28)</f>
        <v/>
      </c>
      <c r="E28" s="1" t="str">
        <f t="shared" si="0"/>
        <v/>
      </c>
      <c r="F28" s="1" t="str">
        <f>IF(รายงาน2!E28="","",รายงาน1!E28+รายงาน2!E28)</f>
        <v/>
      </c>
      <c r="G28" s="1" t="str">
        <f t="shared" si="1"/>
        <v/>
      </c>
      <c r="H28" s="1" t="str">
        <f>IF(รายงาน2!F28="","",รายงาน1!F28+รายงาน2!F28)</f>
        <v/>
      </c>
      <c r="I28" s="1" t="str">
        <f t="shared" si="2"/>
        <v/>
      </c>
      <c r="J28" s="1" t="str">
        <f>IF(รายงาน2!G28="","",รายงาน1!G28+รายงาน2!G28)</f>
        <v/>
      </c>
      <c r="K28" s="1" t="str">
        <f t="shared" si="3"/>
        <v/>
      </c>
      <c r="L28" s="1" t="str">
        <f>IF(รายงาน2!H28="","",รายงาน1!H28+รายงาน2!H28)</f>
        <v/>
      </c>
      <c r="M28" s="1" t="str">
        <f t="shared" si="4"/>
        <v/>
      </c>
      <c r="N28" s="1" t="str">
        <f>IF(รายงาน2!I28="","",รายงาน1!I28+รายงาน2!I28)</f>
        <v/>
      </c>
      <c r="O28" s="1" t="str">
        <f t="shared" si="5"/>
        <v/>
      </c>
      <c r="P28" s="1" t="str">
        <f>IF(รายงาน2!J28="","",รายงาน1!J28+รายงาน2!J28)</f>
        <v/>
      </c>
      <c r="Q28" s="1" t="str">
        <f t="shared" si="6"/>
        <v/>
      </c>
      <c r="R28" s="1" t="str">
        <f>IF(รายงาน2!K28="","",รายงาน1!K28+รายงาน2!K28)</f>
        <v/>
      </c>
      <c r="S28" s="1" t="str">
        <f t="shared" si="7"/>
        <v/>
      </c>
      <c r="T28" s="1" t="str">
        <f>IF(รายงาน2!L28="","",รายงาน1!L28+รายงาน2!L28)</f>
        <v/>
      </c>
      <c r="U28" s="1" t="str">
        <f t="shared" si="8"/>
        <v/>
      </c>
      <c r="V28" s="1" t="str">
        <f>IF(รายงาน2!M28="","",รายงาน1!M28+รายงาน2!M28)</f>
        <v/>
      </c>
      <c r="W28" s="1" t="str">
        <f t="shared" si="9"/>
        <v/>
      </c>
      <c r="X28" s="1" t="str">
        <f>IF(รายงาน2!N28="","",รายงาน1!N28+รายงาน2!N28)</f>
        <v/>
      </c>
      <c r="Y28" s="1" t="str">
        <f t="shared" si="10"/>
        <v/>
      </c>
      <c r="Z28" s="1" t="str">
        <f>IF(รายงาน2!O28="","",รายงาน1!O28+รายงาน2!O28)</f>
        <v/>
      </c>
      <c r="AA28" s="1" t="str">
        <f t="shared" si="11"/>
        <v/>
      </c>
      <c r="AB28" s="1"/>
      <c r="AC28" s="1"/>
      <c r="AD28" s="1" t="str">
        <f t="shared" si="12"/>
        <v/>
      </c>
      <c r="AE28" s="44" t="str">
        <f t="shared" si="13"/>
        <v/>
      </c>
      <c r="AF28" s="45" t="str">
        <f t="shared" si="14"/>
        <v/>
      </c>
    </row>
    <row r="29" spans="1:32" x14ac:dyDescent="0.25">
      <c r="A29" s="1">
        <f>'คะแนนภาคเรียนที่ 2'!A29</f>
        <v>22</v>
      </c>
      <c r="B29" s="1" t="str">
        <f>IF('คะแนนภาคเรียนที่ 1'!B29="","",'คะแนนภาคเรียนที่ 1'!B29)</f>
        <v/>
      </c>
      <c r="C29" s="1" t="str">
        <f>IF('คะแนนภาคเรียนที่ 1'!C29="","",'คะแนนภาคเรียนที่ 1'!C29)</f>
        <v/>
      </c>
      <c r="D29" s="1" t="str">
        <f>IF(รายงาน2!D29="","",รายงาน1!D29+รายงาน2!D29)</f>
        <v/>
      </c>
      <c r="E29" s="1" t="str">
        <f t="shared" si="0"/>
        <v/>
      </c>
      <c r="F29" s="1" t="str">
        <f>IF(รายงาน2!E29="","",รายงาน1!E29+รายงาน2!E29)</f>
        <v/>
      </c>
      <c r="G29" s="1" t="str">
        <f t="shared" si="1"/>
        <v/>
      </c>
      <c r="H29" s="1" t="str">
        <f>IF(รายงาน2!F29="","",รายงาน1!F29+รายงาน2!F29)</f>
        <v/>
      </c>
      <c r="I29" s="1" t="str">
        <f t="shared" si="2"/>
        <v/>
      </c>
      <c r="J29" s="1" t="str">
        <f>IF(รายงาน2!G29="","",รายงาน1!G29+รายงาน2!G29)</f>
        <v/>
      </c>
      <c r="K29" s="1" t="str">
        <f t="shared" si="3"/>
        <v/>
      </c>
      <c r="L29" s="1" t="str">
        <f>IF(รายงาน2!H29="","",รายงาน1!H29+รายงาน2!H29)</f>
        <v/>
      </c>
      <c r="M29" s="1" t="str">
        <f t="shared" si="4"/>
        <v/>
      </c>
      <c r="N29" s="1" t="str">
        <f>IF(รายงาน2!I29="","",รายงาน1!I29+รายงาน2!I29)</f>
        <v/>
      </c>
      <c r="O29" s="1" t="str">
        <f t="shared" si="5"/>
        <v/>
      </c>
      <c r="P29" s="1" t="str">
        <f>IF(รายงาน2!J29="","",รายงาน1!J29+รายงาน2!J29)</f>
        <v/>
      </c>
      <c r="Q29" s="1" t="str">
        <f t="shared" si="6"/>
        <v/>
      </c>
      <c r="R29" s="1" t="str">
        <f>IF(รายงาน2!K29="","",รายงาน1!K29+รายงาน2!K29)</f>
        <v/>
      </c>
      <c r="S29" s="1" t="str">
        <f t="shared" si="7"/>
        <v/>
      </c>
      <c r="T29" s="1" t="str">
        <f>IF(รายงาน2!L29="","",รายงาน1!L29+รายงาน2!L29)</f>
        <v/>
      </c>
      <c r="U29" s="1" t="str">
        <f t="shared" si="8"/>
        <v/>
      </c>
      <c r="V29" s="1" t="str">
        <f>IF(รายงาน2!M29="","",รายงาน1!M29+รายงาน2!M29)</f>
        <v/>
      </c>
      <c r="W29" s="1" t="str">
        <f t="shared" si="9"/>
        <v/>
      </c>
      <c r="X29" s="1" t="str">
        <f>IF(รายงาน2!N29="","",รายงาน1!N29+รายงาน2!N29)</f>
        <v/>
      </c>
      <c r="Y29" s="1" t="str">
        <f t="shared" si="10"/>
        <v/>
      </c>
      <c r="Z29" s="1" t="str">
        <f>IF(รายงาน2!O29="","",รายงาน1!O29+รายงาน2!O29)</f>
        <v/>
      </c>
      <c r="AA29" s="1" t="str">
        <f t="shared" si="11"/>
        <v/>
      </c>
      <c r="AB29" s="1"/>
      <c r="AC29" s="1"/>
      <c r="AD29" s="1" t="str">
        <f t="shared" si="12"/>
        <v/>
      </c>
      <c r="AE29" s="44" t="str">
        <f t="shared" si="13"/>
        <v/>
      </c>
      <c r="AF29" s="45" t="str">
        <f t="shared" si="14"/>
        <v/>
      </c>
    </row>
    <row r="30" spans="1:32" x14ac:dyDescent="0.25">
      <c r="A30" s="1">
        <f>'คะแนนภาคเรียนที่ 2'!A30</f>
        <v>23</v>
      </c>
      <c r="B30" s="1" t="str">
        <f>IF('คะแนนภาคเรียนที่ 1'!B30="","",'คะแนนภาคเรียนที่ 1'!B30)</f>
        <v/>
      </c>
      <c r="C30" s="1" t="str">
        <f>IF('คะแนนภาคเรียนที่ 1'!C30="","",'คะแนนภาคเรียนที่ 1'!C30)</f>
        <v/>
      </c>
      <c r="D30" s="1" t="str">
        <f>IF(รายงาน2!D30="","",รายงาน1!D30+รายงาน2!D30)</f>
        <v/>
      </c>
      <c r="E30" s="1" t="str">
        <f t="shared" si="0"/>
        <v/>
      </c>
      <c r="F30" s="1" t="str">
        <f>IF(รายงาน2!E30="","",รายงาน1!E30+รายงาน2!E30)</f>
        <v/>
      </c>
      <c r="G30" s="1" t="str">
        <f t="shared" si="1"/>
        <v/>
      </c>
      <c r="H30" s="1" t="str">
        <f>IF(รายงาน2!F30="","",รายงาน1!F30+รายงาน2!F30)</f>
        <v/>
      </c>
      <c r="I30" s="1" t="str">
        <f t="shared" si="2"/>
        <v/>
      </c>
      <c r="J30" s="1" t="str">
        <f>IF(รายงาน2!G30="","",รายงาน1!G30+รายงาน2!G30)</f>
        <v/>
      </c>
      <c r="K30" s="1" t="str">
        <f t="shared" si="3"/>
        <v/>
      </c>
      <c r="L30" s="1" t="str">
        <f>IF(รายงาน2!H30="","",รายงาน1!H30+รายงาน2!H30)</f>
        <v/>
      </c>
      <c r="M30" s="1" t="str">
        <f t="shared" si="4"/>
        <v/>
      </c>
      <c r="N30" s="1" t="str">
        <f>IF(รายงาน2!I30="","",รายงาน1!I30+รายงาน2!I30)</f>
        <v/>
      </c>
      <c r="O30" s="1" t="str">
        <f t="shared" si="5"/>
        <v/>
      </c>
      <c r="P30" s="1" t="str">
        <f>IF(รายงาน2!J30="","",รายงาน1!J30+รายงาน2!J30)</f>
        <v/>
      </c>
      <c r="Q30" s="1" t="str">
        <f t="shared" si="6"/>
        <v/>
      </c>
      <c r="R30" s="1" t="str">
        <f>IF(รายงาน2!K30="","",รายงาน1!K30+รายงาน2!K30)</f>
        <v/>
      </c>
      <c r="S30" s="1" t="str">
        <f t="shared" si="7"/>
        <v/>
      </c>
      <c r="T30" s="1" t="str">
        <f>IF(รายงาน2!L30="","",รายงาน1!L30+รายงาน2!L30)</f>
        <v/>
      </c>
      <c r="U30" s="1" t="str">
        <f t="shared" si="8"/>
        <v/>
      </c>
      <c r="V30" s="1" t="str">
        <f>IF(รายงาน2!M30="","",รายงาน1!M30+รายงาน2!M30)</f>
        <v/>
      </c>
      <c r="W30" s="1" t="str">
        <f t="shared" si="9"/>
        <v/>
      </c>
      <c r="X30" s="1" t="str">
        <f>IF(รายงาน2!N30="","",รายงาน1!N30+รายงาน2!N30)</f>
        <v/>
      </c>
      <c r="Y30" s="1" t="str">
        <f t="shared" si="10"/>
        <v/>
      </c>
      <c r="Z30" s="1" t="str">
        <f>IF(รายงาน2!O30="","",รายงาน1!O30+รายงาน2!O30)</f>
        <v/>
      </c>
      <c r="AA30" s="1" t="str">
        <f t="shared" si="11"/>
        <v/>
      </c>
      <c r="AB30" s="1"/>
      <c r="AC30" s="1"/>
      <c r="AD30" s="1" t="str">
        <f t="shared" si="12"/>
        <v/>
      </c>
      <c r="AE30" s="44" t="str">
        <f t="shared" si="13"/>
        <v/>
      </c>
      <c r="AF30" s="45" t="str">
        <f t="shared" si="14"/>
        <v/>
      </c>
    </row>
    <row r="31" spans="1:32" x14ac:dyDescent="0.25">
      <c r="A31" s="1">
        <f>'คะแนนภาคเรียนที่ 2'!A31</f>
        <v>24</v>
      </c>
      <c r="B31" s="1" t="str">
        <f>IF('คะแนนภาคเรียนที่ 1'!B31="","",'คะแนนภาคเรียนที่ 1'!B31)</f>
        <v/>
      </c>
      <c r="C31" s="1" t="str">
        <f>IF('คะแนนภาคเรียนที่ 1'!C31="","",'คะแนนภาคเรียนที่ 1'!C31)</f>
        <v/>
      </c>
      <c r="D31" s="1" t="str">
        <f>IF(รายงาน2!D31="","",รายงาน1!D31+รายงาน2!D31)</f>
        <v/>
      </c>
      <c r="E31" s="1" t="str">
        <f t="shared" si="0"/>
        <v/>
      </c>
      <c r="F31" s="1" t="str">
        <f>IF(รายงาน2!E31="","",รายงาน1!E31+รายงาน2!E31)</f>
        <v/>
      </c>
      <c r="G31" s="1" t="str">
        <f t="shared" si="1"/>
        <v/>
      </c>
      <c r="H31" s="1" t="str">
        <f>IF(รายงาน2!F31="","",รายงาน1!F31+รายงาน2!F31)</f>
        <v/>
      </c>
      <c r="I31" s="1" t="str">
        <f t="shared" si="2"/>
        <v/>
      </c>
      <c r="J31" s="1" t="str">
        <f>IF(รายงาน2!G31="","",รายงาน1!G31+รายงาน2!G31)</f>
        <v/>
      </c>
      <c r="K31" s="1" t="str">
        <f t="shared" si="3"/>
        <v/>
      </c>
      <c r="L31" s="1" t="str">
        <f>IF(รายงาน2!H31="","",รายงาน1!H31+รายงาน2!H31)</f>
        <v/>
      </c>
      <c r="M31" s="1" t="str">
        <f t="shared" si="4"/>
        <v/>
      </c>
      <c r="N31" s="1" t="str">
        <f>IF(รายงาน2!I31="","",รายงาน1!I31+รายงาน2!I31)</f>
        <v/>
      </c>
      <c r="O31" s="1" t="str">
        <f t="shared" si="5"/>
        <v/>
      </c>
      <c r="P31" s="1" t="str">
        <f>IF(รายงาน2!J31="","",รายงาน1!J31+รายงาน2!J31)</f>
        <v/>
      </c>
      <c r="Q31" s="1" t="str">
        <f t="shared" si="6"/>
        <v/>
      </c>
      <c r="R31" s="1" t="str">
        <f>IF(รายงาน2!K31="","",รายงาน1!K31+รายงาน2!K31)</f>
        <v/>
      </c>
      <c r="S31" s="1" t="str">
        <f t="shared" si="7"/>
        <v/>
      </c>
      <c r="T31" s="1" t="str">
        <f>IF(รายงาน2!L31="","",รายงาน1!L31+รายงาน2!L31)</f>
        <v/>
      </c>
      <c r="U31" s="1" t="str">
        <f t="shared" si="8"/>
        <v/>
      </c>
      <c r="V31" s="1" t="str">
        <f>IF(รายงาน2!M31="","",รายงาน1!M31+รายงาน2!M31)</f>
        <v/>
      </c>
      <c r="W31" s="1" t="str">
        <f t="shared" si="9"/>
        <v/>
      </c>
      <c r="X31" s="1" t="str">
        <f>IF(รายงาน2!N31="","",รายงาน1!N31+รายงาน2!N31)</f>
        <v/>
      </c>
      <c r="Y31" s="1" t="str">
        <f t="shared" si="10"/>
        <v/>
      </c>
      <c r="Z31" s="1" t="str">
        <f>IF(รายงาน2!O31="","",รายงาน1!O31+รายงาน2!O31)</f>
        <v/>
      </c>
      <c r="AA31" s="1" t="str">
        <f t="shared" si="11"/>
        <v/>
      </c>
      <c r="AB31" s="1"/>
      <c r="AC31" s="1"/>
      <c r="AD31" s="1" t="str">
        <f t="shared" si="12"/>
        <v/>
      </c>
      <c r="AE31" s="44" t="str">
        <f t="shared" si="13"/>
        <v/>
      </c>
      <c r="AF31" s="45" t="str">
        <f t="shared" si="14"/>
        <v/>
      </c>
    </row>
    <row r="32" spans="1:32" x14ac:dyDescent="0.25">
      <c r="A32" s="1">
        <f>'คะแนนภาคเรียนที่ 2'!A32</f>
        <v>25</v>
      </c>
      <c r="B32" s="1" t="str">
        <f>IF('คะแนนภาคเรียนที่ 1'!B32="","",'คะแนนภาคเรียนที่ 1'!B32)</f>
        <v/>
      </c>
      <c r="C32" s="1" t="str">
        <f>IF('คะแนนภาคเรียนที่ 1'!C32="","",'คะแนนภาคเรียนที่ 1'!C32)</f>
        <v/>
      </c>
      <c r="D32" s="1" t="str">
        <f>IF(รายงาน2!D32="","",รายงาน1!D32+รายงาน2!D32)</f>
        <v/>
      </c>
      <c r="E32" s="1" t="str">
        <f t="shared" si="0"/>
        <v/>
      </c>
      <c r="F32" s="1" t="str">
        <f>IF(รายงาน2!E32="","",รายงาน1!E32+รายงาน2!E32)</f>
        <v/>
      </c>
      <c r="G32" s="1" t="str">
        <f t="shared" si="1"/>
        <v/>
      </c>
      <c r="H32" s="1" t="str">
        <f>IF(รายงาน2!F32="","",รายงาน1!F32+รายงาน2!F32)</f>
        <v/>
      </c>
      <c r="I32" s="1" t="str">
        <f t="shared" si="2"/>
        <v/>
      </c>
      <c r="J32" s="1" t="str">
        <f>IF(รายงาน2!G32="","",รายงาน1!G32+รายงาน2!G32)</f>
        <v/>
      </c>
      <c r="K32" s="1" t="str">
        <f t="shared" si="3"/>
        <v/>
      </c>
      <c r="L32" s="1" t="str">
        <f>IF(รายงาน2!H32="","",รายงาน1!H32+รายงาน2!H32)</f>
        <v/>
      </c>
      <c r="M32" s="1" t="str">
        <f t="shared" si="4"/>
        <v/>
      </c>
      <c r="N32" s="1" t="str">
        <f>IF(รายงาน2!I32="","",รายงาน1!I32+รายงาน2!I32)</f>
        <v/>
      </c>
      <c r="O32" s="1" t="str">
        <f t="shared" si="5"/>
        <v/>
      </c>
      <c r="P32" s="1" t="str">
        <f>IF(รายงาน2!J32="","",รายงาน1!J32+รายงาน2!J32)</f>
        <v/>
      </c>
      <c r="Q32" s="1" t="str">
        <f t="shared" si="6"/>
        <v/>
      </c>
      <c r="R32" s="1" t="str">
        <f>IF(รายงาน2!K32="","",รายงาน1!K32+รายงาน2!K32)</f>
        <v/>
      </c>
      <c r="S32" s="1" t="str">
        <f t="shared" si="7"/>
        <v/>
      </c>
      <c r="T32" s="1" t="str">
        <f>IF(รายงาน2!L32="","",รายงาน1!L32+รายงาน2!L32)</f>
        <v/>
      </c>
      <c r="U32" s="1" t="str">
        <f t="shared" si="8"/>
        <v/>
      </c>
      <c r="V32" s="1" t="str">
        <f>IF(รายงาน2!M32="","",รายงาน1!M32+รายงาน2!M32)</f>
        <v/>
      </c>
      <c r="W32" s="1" t="str">
        <f t="shared" si="9"/>
        <v/>
      </c>
      <c r="X32" s="1" t="str">
        <f>IF(รายงาน2!N32="","",รายงาน1!N32+รายงาน2!N32)</f>
        <v/>
      </c>
      <c r="Y32" s="1" t="str">
        <f t="shared" si="10"/>
        <v/>
      </c>
      <c r="Z32" s="1" t="str">
        <f>IF(รายงาน2!O32="","",รายงาน1!O32+รายงาน2!O32)</f>
        <v/>
      </c>
      <c r="AA32" s="1" t="str">
        <f t="shared" si="11"/>
        <v/>
      </c>
      <c r="AB32" s="1"/>
      <c r="AC32" s="1"/>
      <c r="AD32" s="1" t="str">
        <f t="shared" si="12"/>
        <v/>
      </c>
      <c r="AE32" s="44" t="str">
        <f t="shared" si="13"/>
        <v/>
      </c>
      <c r="AF32" s="45" t="str">
        <f t="shared" si="14"/>
        <v/>
      </c>
    </row>
    <row r="33" spans="1:32" x14ac:dyDescent="0.25">
      <c r="A33" s="1">
        <f>'คะแนนภาคเรียนที่ 2'!A33</f>
        <v>26</v>
      </c>
      <c r="B33" s="1" t="str">
        <f>IF('คะแนนภาคเรียนที่ 1'!B33="","",'คะแนนภาคเรียนที่ 1'!B33)</f>
        <v/>
      </c>
      <c r="C33" s="1" t="str">
        <f>IF('คะแนนภาคเรียนที่ 1'!C33="","",'คะแนนภาคเรียนที่ 1'!C33)</f>
        <v/>
      </c>
      <c r="D33" s="1" t="str">
        <f>IF(รายงาน2!D33="","",รายงาน1!D33+รายงาน2!D33)</f>
        <v/>
      </c>
      <c r="E33" s="1" t="str">
        <f t="shared" si="0"/>
        <v/>
      </c>
      <c r="F33" s="1" t="str">
        <f>IF(รายงาน2!E33="","",รายงาน1!E33+รายงาน2!E33)</f>
        <v/>
      </c>
      <c r="G33" s="1" t="str">
        <f t="shared" si="1"/>
        <v/>
      </c>
      <c r="H33" s="1" t="str">
        <f>IF(รายงาน2!F33="","",รายงาน1!F33+รายงาน2!F33)</f>
        <v/>
      </c>
      <c r="I33" s="1" t="str">
        <f t="shared" si="2"/>
        <v/>
      </c>
      <c r="J33" s="1" t="str">
        <f>IF(รายงาน2!G33="","",รายงาน1!G33+รายงาน2!G33)</f>
        <v/>
      </c>
      <c r="K33" s="1" t="str">
        <f t="shared" si="3"/>
        <v/>
      </c>
      <c r="L33" s="1" t="str">
        <f>IF(รายงาน2!H33="","",รายงาน1!H33+รายงาน2!H33)</f>
        <v/>
      </c>
      <c r="M33" s="1" t="str">
        <f t="shared" si="4"/>
        <v/>
      </c>
      <c r="N33" s="1" t="str">
        <f>IF(รายงาน2!I33="","",รายงาน1!I33+รายงาน2!I33)</f>
        <v/>
      </c>
      <c r="O33" s="1" t="str">
        <f t="shared" si="5"/>
        <v/>
      </c>
      <c r="P33" s="1" t="str">
        <f>IF(รายงาน2!J33="","",รายงาน1!J33+รายงาน2!J33)</f>
        <v/>
      </c>
      <c r="Q33" s="1" t="str">
        <f t="shared" si="6"/>
        <v/>
      </c>
      <c r="R33" s="1" t="str">
        <f>IF(รายงาน2!K33="","",รายงาน1!K33+รายงาน2!K33)</f>
        <v/>
      </c>
      <c r="S33" s="1" t="str">
        <f t="shared" si="7"/>
        <v/>
      </c>
      <c r="T33" s="1" t="str">
        <f>IF(รายงาน2!L33="","",รายงาน1!L33+รายงาน2!L33)</f>
        <v/>
      </c>
      <c r="U33" s="1" t="str">
        <f t="shared" si="8"/>
        <v/>
      </c>
      <c r="V33" s="1" t="str">
        <f>IF(รายงาน2!M33="","",รายงาน1!M33+รายงาน2!M33)</f>
        <v/>
      </c>
      <c r="W33" s="1" t="str">
        <f t="shared" si="9"/>
        <v/>
      </c>
      <c r="X33" s="1" t="str">
        <f>IF(รายงาน2!N33="","",รายงาน1!N33+รายงาน2!N33)</f>
        <v/>
      </c>
      <c r="Y33" s="1" t="str">
        <f t="shared" si="10"/>
        <v/>
      </c>
      <c r="Z33" s="1" t="str">
        <f>IF(รายงาน2!O33="","",รายงาน1!O33+รายงาน2!O33)</f>
        <v/>
      </c>
      <c r="AA33" s="1" t="str">
        <f t="shared" si="11"/>
        <v/>
      </c>
      <c r="AB33" s="1"/>
      <c r="AC33" s="1"/>
      <c r="AD33" s="1" t="str">
        <f t="shared" si="12"/>
        <v/>
      </c>
      <c r="AE33" s="44" t="str">
        <f t="shared" si="13"/>
        <v/>
      </c>
      <c r="AF33" s="45" t="str">
        <f t="shared" si="14"/>
        <v/>
      </c>
    </row>
    <row r="34" spans="1:32" x14ac:dyDescent="0.25">
      <c r="A34" s="1">
        <f>'คะแนนภาคเรียนที่ 2'!A34</f>
        <v>27</v>
      </c>
      <c r="B34" s="1" t="str">
        <f>IF('คะแนนภาคเรียนที่ 1'!B34="","",'คะแนนภาคเรียนที่ 1'!B34)</f>
        <v/>
      </c>
      <c r="C34" s="1" t="str">
        <f>IF('คะแนนภาคเรียนที่ 1'!C34="","",'คะแนนภาคเรียนที่ 1'!C34)</f>
        <v/>
      </c>
      <c r="D34" s="1" t="str">
        <f>IF(รายงาน2!D34="","",รายงาน1!D34+รายงาน2!D34)</f>
        <v/>
      </c>
      <c r="E34" s="1" t="str">
        <f t="shared" si="0"/>
        <v/>
      </c>
      <c r="F34" s="1" t="str">
        <f>IF(รายงาน2!E34="","",รายงาน1!E34+รายงาน2!E34)</f>
        <v/>
      </c>
      <c r="G34" s="1" t="str">
        <f t="shared" si="1"/>
        <v/>
      </c>
      <c r="H34" s="1" t="str">
        <f>IF(รายงาน2!F34="","",รายงาน1!F34+รายงาน2!F34)</f>
        <v/>
      </c>
      <c r="I34" s="1" t="str">
        <f t="shared" si="2"/>
        <v/>
      </c>
      <c r="J34" s="1" t="str">
        <f>IF(รายงาน2!G34="","",รายงาน1!G34+รายงาน2!G34)</f>
        <v/>
      </c>
      <c r="K34" s="1" t="str">
        <f t="shared" si="3"/>
        <v/>
      </c>
      <c r="L34" s="1" t="str">
        <f>IF(รายงาน2!H34="","",รายงาน1!H34+รายงาน2!H34)</f>
        <v/>
      </c>
      <c r="M34" s="1" t="str">
        <f t="shared" si="4"/>
        <v/>
      </c>
      <c r="N34" s="1" t="str">
        <f>IF(รายงาน2!I34="","",รายงาน1!I34+รายงาน2!I34)</f>
        <v/>
      </c>
      <c r="O34" s="1" t="str">
        <f t="shared" si="5"/>
        <v/>
      </c>
      <c r="P34" s="1" t="str">
        <f>IF(รายงาน2!J34="","",รายงาน1!J34+รายงาน2!J34)</f>
        <v/>
      </c>
      <c r="Q34" s="1" t="str">
        <f t="shared" si="6"/>
        <v/>
      </c>
      <c r="R34" s="1" t="str">
        <f>IF(รายงาน2!K34="","",รายงาน1!K34+รายงาน2!K34)</f>
        <v/>
      </c>
      <c r="S34" s="1" t="str">
        <f t="shared" si="7"/>
        <v/>
      </c>
      <c r="T34" s="1" t="str">
        <f>IF(รายงาน2!L34="","",รายงาน1!L34+รายงาน2!L34)</f>
        <v/>
      </c>
      <c r="U34" s="1" t="str">
        <f t="shared" si="8"/>
        <v/>
      </c>
      <c r="V34" s="1" t="str">
        <f>IF(รายงาน2!M34="","",รายงาน1!M34+รายงาน2!M34)</f>
        <v/>
      </c>
      <c r="W34" s="1" t="str">
        <f t="shared" si="9"/>
        <v/>
      </c>
      <c r="X34" s="1" t="str">
        <f>IF(รายงาน2!N34="","",รายงาน1!N34+รายงาน2!N34)</f>
        <v/>
      </c>
      <c r="Y34" s="1" t="str">
        <f t="shared" si="10"/>
        <v/>
      </c>
      <c r="Z34" s="1" t="str">
        <f>IF(รายงาน2!O34="","",รายงาน1!O34+รายงาน2!O34)</f>
        <v/>
      </c>
      <c r="AA34" s="1" t="str">
        <f t="shared" si="11"/>
        <v/>
      </c>
      <c r="AB34" s="1"/>
      <c r="AC34" s="1"/>
      <c r="AD34" s="1" t="str">
        <f t="shared" si="12"/>
        <v/>
      </c>
      <c r="AE34" s="44" t="str">
        <f t="shared" si="13"/>
        <v/>
      </c>
      <c r="AF34" s="45" t="str">
        <f t="shared" si="14"/>
        <v/>
      </c>
    </row>
    <row r="35" spans="1:32" x14ac:dyDescent="0.25">
      <c r="A35" s="1">
        <f>'คะแนนภาคเรียนที่ 2'!A35</f>
        <v>28</v>
      </c>
      <c r="B35" s="1" t="str">
        <f>IF('คะแนนภาคเรียนที่ 1'!B35="","",'คะแนนภาคเรียนที่ 1'!B35)</f>
        <v/>
      </c>
      <c r="C35" s="1" t="str">
        <f>IF('คะแนนภาคเรียนที่ 1'!C35="","",'คะแนนภาคเรียนที่ 1'!C35)</f>
        <v/>
      </c>
      <c r="D35" s="1" t="str">
        <f>IF(รายงาน2!D35="","",รายงาน1!D35+รายงาน2!D35)</f>
        <v/>
      </c>
      <c r="E35" s="1" t="str">
        <f t="shared" si="0"/>
        <v/>
      </c>
      <c r="F35" s="1" t="str">
        <f>IF(รายงาน2!E35="","",รายงาน1!E35+รายงาน2!E35)</f>
        <v/>
      </c>
      <c r="G35" s="1" t="str">
        <f t="shared" si="1"/>
        <v/>
      </c>
      <c r="H35" s="1" t="str">
        <f>IF(รายงาน2!F35="","",รายงาน1!F35+รายงาน2!F35)</f>
        <v/>
      </c>
      <c r="I35" s="1" t="str">
        <f t="shared" si="2"/>
        <v/>
      </c>
      <c r="J35" s="1" t="str">
        <f>IF(รายงาน2!G35="","",รายงาน1!G35+รายงาน2!G35)</f>
        <v/>
      </c>
      <c r="K35" s="1" t="str">
        <f t="shared" si="3"/>
        <v/>
      </c>
      <c r="L35" s="1" t="str">
        <f>IF(รายงาน2!H35="","",รายงาน1!H35+รายงาน2!H35)</f>
        <v/>
      </c>
      <c r="M35" s="1" t="str">
        <f t="shared" si="4"/>
        <v/>
      </c>
      <c r="N35" s="1" t="str">
        <f>IF(รายงาน2!I35="","",รายงาน1!I35+รายงาน2!I35)</f>
        <v/>
      </c>
      <c r="O35" s="1" t="str">
        <f t="shared" si="5"/>
        <v/>
      </c>
      <c r="P35" s="1" t="str">
        <f>IF(รายงาน2!J35="","",รายงาน1!J35+รายงาน2!J35)</f>
        <v/>
      </c>
      <c r="Q35" s="1" t="str">
        <f t="shared" si="6"/>
        <v/>
      </c>
      <c r="R35" s="1" t="str">
        <f>IF(รายงาน2!K35="","",รายงาน1!K35+รายงาน2!K35)</f>
        <v/>
      </c>
      <c r="S35" s="1" t="str">
        <f t="shared" si="7"/>
        <v/>
      </c>
      <c r="T35" s="1" t="str">
        <f>IF(รายงาน2!L35="","",รายงาน1!L35+รายงาน2!L35)</f>
        <v/>
      </c>
      <c r="U35" s="1" t="str">
        <f t="shared" si="8"/>
        <v/>
      </c>
      <c r="V35" s="1" t="str">
        <f>IF(รายงาน2!M35="","",รายงาน1!M35+รายงาน2!M35)</f>
        <v/>
      </c>
      <c r="W35" s="1" t="str">
        <f t="shared" si="9"/>
        <v/>
      </c>
      <c r="X35" s="1" t="str">
        <f>IF(รายงาน2!N35="","",รายงาน1!N35+รายงาน2!N35)</f>
        <v/>
      </c>
      <c r="Y35" s="1" t="str">
        <f t="shared" si="10"/>
        <v/>
      </c>
      <c r="Z35" s="1" t="str">
        <f>IF(รายงาน2!O35="","",รายงาน1!O35+รายงาน2!O35)</f>
        <v/>
      </c>
      <c r="AA35" s="1" t="str">
        <f t="shared" si="11"/>
        <v/>
      </c>
      <c r="AB35" s="1"/>
      <c r="AC35" s="1"/>
      <c r="AD35" s="1" t="str">
        <f t="shared" si="12"/>
        <v/>
      </c>
      <c r="AE35" s="44" t="str">
        <f t="shared" si="13"/>
        <v/>
      </c>
      <c r="AF35" s="45" t="str">
        <f t="shared" si="14"/>
        <v/>
      </c>
    </row>
    <row r="36" spans="1:32" x14ac:dyDescent="0.25">
      <c r="A36" s="1">
        <f>'คะแนนภาคเรียนที่ 2'!A36</f>
        <v>29</v>
      </c>
      <c r="B36" s="1" t="str">
        <f>IF('คะแนนภาคเรียนที่ 1'!B36="","",'คะแนนภาคเรียนที่ 1'!B36)</f>
        <v/>
      </c>
      <c r="C36" s="1" t="str">
        <f>IF('คะแนนภาคเรียนที่ 1'!C36="","",'คะแนนภาคเรียนที่ 1'!C36)</f>
        <v/>
      </c>
      <c r="D36" s="1" t="str">
        <f>IF(รายงาน2!D36="","",รายงาน1!D36+รายงาน2!D36)</f>
        <v/>
      </c>
      <c r="E36" s="1" t="str">
        <f t="shared" si="0"/>
        <v/>
      </c>
      <c r="F36" s="1" t="str">
        <f>IF(รายงาน2!E36="","",รายงาน1!E36+รายงาน2!E36)</f>
        <v/>
      </c>
      <c r="G36" s="1" t="str">
        <f t="shared" si="1"/>
        <v/>
      </c>
      <c r="H36" s="1" t="str">
        <f>IF(รายงาน2!F36="","",รายงาน1!F36+รายงาน2!F36)</f>
        <v/>
      </c>
      <c r="I36" s="1" t="str">
        <f t="shared" si="2"/>
        <v/>
      </c>
      <c r="J36" s="1" t="str">
        <f>IF(รายงาน2!G36="","",รายงาน1!G36+รายงาน2!G36)</f>
        <v/>
      </c>
      <c r="K36" s="1" t="str">
        <f t="shared" si="3"/>
        <v/>
      </c>
      <c r="L36" s="1" t="str">
        <f>IF(รายงาน2!H36="","",รายงาน1!H36+รายงาน2!H36)</f>
        <v/>
      </c>
      <c r="M36" s="1" t="str">
        <f t="shared" si="4"/>
        <v/>
      </c>
      <c r="N36" s="1" t="str">
        <f>IF(รายงาน2!I36="","",รายงาน1!I36+รายงาน2!I36)</f>
        <v/>
      </c>
      <c r="O36" s="1" t="str">
        <f t="shared" si="5"/>
        <v/>
      </c>
      <c r="P36" s="1" t="str">
        <f>IF(รายงาน2!J36="","",รายงาน1!J36+รายงาน2!J36)</f>
        <v/>
      </c>
      <c r="Q36" s="1" t="str">
        <f t="shared" si="6"/>
        <v/>
      </c>
      <c r="R36" s="1" t="str">
        <f>IF(รายงาน2!K36="","",รายงาน1!K36+รายงาน2!K36)</f>
        <v/>
      </c>
      <c r="S36" s="1" t="str">
        <f t="shared" si="7"/>
        <v/>
      </c>
      <c r="T36" s="1" t="str">
        <f>IF(รายงาน2!L36="","",รายงาน1!L36+รายงาน2!L36)</f>
        <v/>
      </c>
      <c r="U36" s="1" t="str">
        <f t="shared" si="8"/>
        <v/>
      </c>
      <c r="V36" s="1" t="str">
        <f>IF(รายงาน2!M36="","",รายงาน1!M36+รายงาน2!M36)</f>
        <v/>
      </c>
      <c r="W36" s="1" t="str">
        <f t="shared" si="9"/>
        <v/>
      </c>
      <c r="X36" s="1" t="str">
        <f>IF(รายงาน2!N36="","",รายงาน1!N36+รายงาน2!N36)</f>
        <v/>
      </c>
      <c r="Y36" s="1" t="str">
        <f t="shared" si="10"/>
        <v/>
      </c>
      <c r="Z36" s="1" t="str">
        <f>IF(รายงาน2!O36="","",รายงาน1!O36+รายงาน2!O36)</f>
        <v/>
      </c>
      <c r="AA36" s="1" t="str">
        <f t="shared" si="11"/>
        <v/>
      </c>
      <c r="AB36" s="1"/>
      <c r="AC36" s="1"/>
      <c r="AD36" s="1" t="str">
        <f t="shared" si="12"/>
        <v/>
      </c>
      <c r="AE36" s="44" t="str">
        <f t="shared" si="13"/>
        <v/>
      </c>
      <c r="AF36" s="45" t="str">
        <f t="shared" si="14"/>
        <v/>
      </c>
    </row>
    <row r="37" spans="1:32" x14ac:dyDescent="0.25">
      <c r="A37" s="1">
        <f>'คะแนนภาคเรียนที่ 2'!A37</f>
        <v>30</v>
      </c>
      <c r="B37" s="1" t="str">
        <f>IF('คะแนนภาคเรียนที่ 1'!B37="","",'คะแนนภาคเรียนที่ 1'!B37)</f>
        <v/>
      </c>
      <c r="C37" s="1" t="str">
        <f>IF('คะแนนภาคเรียนที่ 1'!C37="","",'คะแนนภาคเรียนที่ 1'!C37)</f>
        <v/>
      </c>
      <c r="D37" s="1" t="str">
        <f>IF(รายงาน2!D37="","",รายงาน1!D37+รายงาน2!D37)</f>
        <v/>
      </c>
      <c r="E37" s="1" t="str">
        <f t="shared" si="0"/>
        <v/>
      </c>
      <c r="F37" s="1" t="str">
        <f>IF(รายงาน2!E37="","",รายงาน1!E37+รายงาน2!E37)</f>
        <v/>
      </c>
      <c r="G37" s="1" t="str">
        <f t="shared" si="1"/>
        <v/>
      </c>
      <c r="H37" s="1" t="str">
        <f>IF(รายงาน2!F37="","",รายงาน1!F37+รายงาน2!F37)</f>
        <v/>
      </c>
      <c r="I37" s="1" t="str">
        <f t="shared" si="2"/>
        <v/>
      </c>
      <c r="J37" s="1" t="str">
        <f>IF(รายงาน2!G37="","",รายงาน1!G37+รายงาน2!G37)</f>
        <v/>
      </c>
      <c r="K37" s="1" t="str">
        <f t="shared" si="3"/>
        <v/>
      </c>
      <c r="L37" s="1" t="str">
        <f>IF(รายงาน2!H37="","",รายงาน1!H37+รายงาน2!H37)</f>
        <v/>
      </c>
      <c r="M37" s="1" t="str">
        <f t="shared" si="4"/>
        <v/>
      </c>
      <c r="N37" s="1" t="str">
        <f>IF(รายงาน2!I37="","",รายงาน1!I37+รายงาน2!I37)</f>
        <v/>
      </c>
      <c r="O37" s="1" t="str">
        <f t="shared" si="5"/>
        <v/>
      </c>
      <c r="P37" s="1" t="str">
        <f>IF(รายงาน2!J37="","",รายงาน1!J37+รายงาน2!J37)</f>
        <v/>
      </c>
      <c r="Q37" s="1" t="str">
        <f t="shared" si="6"/>
        <v/>
      </c>
      <c r="R37" s="1" t="str">
        <f>IF(รายงาน2!K37="","",รายงาน1!K37+รายงาน2!K37)</f>
        <v/>
      </c>
      <c r="S37" s="1" t="str">
        <f t="shared" si="7"/>
        <v/>
      </c>
      <c r="T37" s="1" t="str">
        <f>IF(รายงาน2!L37="","",รายงาน1!L37+รายงาน2!L37)</f>
        <v/>
      </c>
      <c r="U37" s="1" t="str">
        <f t="shared" si="8"/>
        <v/>
      </c>
      <c r="V37" s="1" t="str">
        <f>IF(รายงาน2!M37="","",รายงาน1!M37+รายงาน2!M37)</f>
        <v/>
      </c>
      <c r="W37" s="1" t="str">
        <f t="shared" si="9"/>
        <v/>
      </c>
      <c r="X37" s="1" t="str">
        <f>IF(รายงาน2!N37="","",รายงาน1!N37+รายงาน2!N37)</f>
        <v/>
      </c>
      <c r="Y37" s="1" t="str">
        <f t="shared" si="10"/>
        <v/>
      </c>
      <c r="Z37" s="1" t="str">
        <f>IF(รายงาน2!O37="","",รายงาน1!O37+รายงาน2!O37)</f>
        <v/>
      </c>
      <c r="AA37" s="1" t="str">
        <f t="shared" si="11"/>
        <v/>
      </c>
      <c r="AB37" s="1"/>
      <c r="AC37" s="1"/>
      <c r="AD37" s="1" t="str">
        <f t="shared" si="12"/>
        <v/>
      </c>
      <c r="AE37" s="44" t="str">
        <f t="shared" si="13"/>
        <v/>
      </c>
      <c r="AF37" s="45" t="str">
        <f t="shared" si="14"/>
        <v/>
      </c>
    </row>
    <row r="38" spans="1:32" x14ac:dyDescent="0.25">
      <c r="A38" s="1">
        <f>'คะแนนภาคเรียนที่ 2'!A38</f>
        <v>31</v>
      </c>
      <c r="B38" s="1" t="str">
        <f>IF('คะแนนภาคเรียนที่ 1'!B38="","",'คะแนนภาคเรียนที่ 1'!B38)</f>
        <v/>
      </c>
      <c r="C38" s="1" t="str">
        <f>IF('คะแนนภาคเรียนที่ 1'!C38="","",'คะแนนภาคเรียนที่ 1'!C38)</f>
        <v/>
      </c>
      <c r="D38" s="1" t="str">
        <f>IF(รายงาน2!D38="","",รายงาน1!D38+รายงาน2!D38)</f>
        <v/>
      </c>
      <c r="E38" s="1" t="str">
        <f t="shared" si="0"/>
        <v/>
      </c>
      <c r="F38" s="1" t="str">
        <f>IF(รายงาน2!E38="","",รายงาน1!E38+รายงาน2!E38)</f>
        <v/>
      </c>
      <c r="G38" s="1" t="str">
        <f t="shared" si="1"/>
        <v/>
      </c>
      <c r="H38" s="1" t="str">
        <f>IF(รายงาน2!F38="","",รายงาน1!F38+รายงาน2!F38)</f>
        <v/>
      </c>
      <c r="I38" s="1" t="str">
        <f t="shared" si="2"/>
        <v/>
      </c>
      <c r="J38" s="1" t="str">
        <f>IF(รายงาน2!G38="","",รายงาน1!G38+รายงาน2!G38)</f>
        <v/>
      </c>
      <c r="K38" s="1" t="str">
        <f t="shared" si="3"/>
        <v/>
      </c>
      <c r="L38" s="1" t="str">
        <f>IF(รายงาน2!H38="","",รายงาน1!H38+รายงาน2!H38)</f>
        <v/>
      </c>
      <c r="M38" s="1" t="str">
        <f t="shared" si="4"/>
        <v/>
      </c>
      <c r="N38" s="1" t="str">
        <f>IF(รายงาน2!I38="","",รายงาน1!I38+รายงาน2!I38)</f>
        <v/>
      </c>
      <c r="O38" s="1" t="str">
        <f t="shared" si="5"/>
        <v/>
      </c>
      <c r="P38" s="1" t="str">
        <f>IF(รายงาน2!J38="","",รายงาน1!J38+รายงาน2!J38)</f>
        <v/>
      </c>
      <c r="Q38" s="1" t="str">
        <f t="shared" si="6"/>
        <v/>
      </c>
      <c r="R38" s="1" t="str">
        <f>IF(รายงาน2!K38="","",รายงาน1!K38+รายงาน2!K38)</f>
        <v/>
      </c>
      <c r="S38" s="1" t="str">
        <f t="shared" si="7"/>
        <v/>
      </c>
      <c r="T38" s="1" t="str">
        <f>IF(รายงาน2!L38="","",รายงาน1!L38+รายงาน2!L38)</f>
        <v/>
      </c>
      <c r="U38" s="1" t="str">
        <f t="shared" si="8"/>
        <v/>
      </c>
      <c r="V38" s="1" t="str">
        <f>IF(รายงาน2!M38="","",รายงาน1!M38+รายงาน2!M38)</f>
        <v/>
      </c>
      <c r="W38" s="1" t="str">
        <f t="shared" si="9"/>
        <v/>
      </c>
      <c r="X38" s="1" t="str">
        <f>IF(รายงาน2!N38="","",รายงาน1!N38+รายงาน2!N38)</f>
        <v/>
      </c>
      <c r="Y38" s="1" t="str">
        <f t="shared" si="10"/>
        <v/>
      </c>
      <c r="Z38" s="1" t="str">
        <f>IF(รายงาน2!O38="","",รายงาน1!O38+รายงาน2!O38)</f>
        <v/>
      </c>
      <c r="AA38" s="1" t="str">
        <f t="shared" si="11"/>
        <v/>
      </c>
      <c r="AB38" s="1"/>
      <c r="AC38" s="1"/>
      <c r="AD38" s="1" t="str">
        <f t="shared" si="12"/>
        <v/>
      </c>
      <c r="AE38" s="44" t="str">
        <f t="shared" si="13"/>
        <v/>
      </c>
      <c r="AF38" s="45" t="str">
        <f t="shared" si="14"/>
        <v/>
      </c>
    </row>
    <row r="39" spans="1:32" x14ac:dyDescent="0.25">
      <c r="A39" s="1">
        <f>'คะแนนภาคเรียนที่ 2'!A39</f>
        <v>32</v>
      </c>
      <c r="B39" s="1" t="str">
        <f>IF('คะแนนภาคเรียนที่ 1'!B39="","",'คะแนนภาคเรียนที่ 1'!B39)</f>
        <v/>
      </c>
      <c r="C39" s="1" t="str">
        <f>IF('คะแนนภาคเรียนที่ 1'!C39="","",'คะแนนภาคเรียนที่ 1'!C39)</f>
        <v/>
      </c>
      <c r="D39" s="1" t="str">
        <f>IF(รายงาน2!D39="","",รายงาน1!D39+รายงาน2!D39)</f>
        <v/>
      </c>
      <c r="E39" s="1" t="str">
        <f t="shared" si="0"/>
        <v/>
      </c>
      <c r="F39" s="1" t="str">
        <f>IF(รายงาน2!E39="","",รายงาน1!E39+รายงาน2!E39)</f>
        <v/>
      </c>
      <c r="G39" s="1" t="str">
        <f t="shared" si="1"/>
        <v/>
      </c>
      <c r="H39" s="1" t="str">
        <f>IF(รายงาน2!F39="","",รายงาน1!F39+รายงาน2!F39)</f>
        <v/>
      </c>
      <c r="I39" s="1" t="str">
        <f t="shared" si="2"/>
        <v/>
      </c>
      <c r="J39" s="1" t="str">
        <f>IF(รายงาน2!G39="","",รายงาน1!G39+รายงาน2!G39)</f>
        <v/>
      </c>
      <c r="K39" s="1" t="str">
        <f t="shared" si="3"/>
        <v/>
      </c>
      <c r="L39" s="1" t="str">
        <f>IF(รายงาน2!H39="","",รายงาน1!H39+รายงาน2!H39)</f>
        <v/>
      </c>
      <c r="M39" s="1" t="str">
        <f t="shared" si="4"/>
        <v/>
      </c>
      <c r="N39" s="1" t="str">
        <f>IF(รายงาน2!I39="","",รายงาน1!I39+รายงาน2!I39)</f>
        <v/>
      </c>
      <c r="O39" s="1" t="str">
        <f t="shared" si="5"/>
        <v/>
      </c>
      <c r="P39" s="1" t="str">
        <f>IF(รายงาน2!J39="","",รายงาน1!J39+รายงาน2!J39)</f>
        <v/>
      </c>
      <c r="Q39" s="1" t="str">
        <f t="shared" si="6"/>
        <v/>
      </c>
      <c r="R39" s="1" t="str">
        <f>IF(รายงาน2!K39="","",รายงาน1!K39+รายงาน2!K39)</f>
        <v/>
      </c>
      <c r="S39" s="1" t="str">
        <f t="shared" si="7"/>
        <v/>
      </c>
      <c r="T39" s="1" t="str">
        <f>IF(รายงาน2!L39="","",รายงาน1!L39+รายงาน2!L39)</f>
        <v/>
      </c>
      <c r="U39" s="1" t="str">
        <f t="shared" si="8"/>
        <v/>
      </c>
      <c r="V39" s="1" t="str">
        <f>IF(รายงาน2!M39="","",รายงาน1!M39+รายงาน2!M39)</f>
        <v/>
      </c>
      <c r="W39" s="1" t="str">
        <f t="shared" si="9"/>
        <v/>
      </c>
      <c r="X39" s="1" t="str">
        <f>IF(รายงาน2!N39="","",รายงาน1!N39+รายงาน2!N39)</f>
        <v/>
      </c>
      <c r="Y39" s="1" t="str">
        <f t="shared" si="10"/>
        <v/>
      </c>
      <c r="Z39" s="1" t="str">
        <f>IF(รายงาน2!O39="","",รายงาน1!O39+รายงาน2!O39)</f>
        <v/>
      </c>
      <c r="AA39" s="1" t="str">
        <f t="shared" si="11"/>
        <v/>
      </c>
      <c r="AB39" s="1"/>
      <c r="AC39" s="1"/>
      <c r="AD39" s="1" t="str">
        <f t="shared" si="12"/>
        <v/>
      </c>
      <c r="AE39" s="44" t="str">
        <f t="shared" si="13"/>
        <v/>
      </c>
      <c r="AF39" s="45" t="str">
        <f t="shared" si="14"/>
        <v/>
      </c>
    </row>
    <row r="40" spans="1:32" x14ac:dyDescent="0.25">
      <c r="A40" s="1">
        <f>'คะแนนภาคเรียนที่ 2'!A40</f>
        <v>33</v>
      </c>
      <c r="B40" s="1" t="str">
        <f>IF('คะแนนภาคเรียนที่ 1'!B40="","",'คะแนนภาคเรียนที่ 1'!B40)</f>
        <v/>
      </c>
      <c r="C40" s="1" t="str">
        <f>IF('คะแนนภาคเรียนที่ 1'!C40="","",'คะแนนภาคเรียนที่ 1'!C40)</f>
        <v/>
      </c>
      <c r="D40" s="1" t="str">
        <f>IF(รายงาน2!D40="","",รายงาน1!D40+รายงาน2!D40)</f>
        <v/>
      </c>
      <c r="E40" s="1" t="str">
        <f t="shared" si="0"/>
        <v/>
      </c>
      <c r="F40" s="1" t="str">
        <f>IF(รายงาน2!E40="","",รายงาน1!E40+รายงาน2!E40)</f>
        <v/>
      </c>
      <c r="G40" s="1" t="str">
        <f t="shared" si="1"/>
        <v/>
      </c>
      <c r="H40" s="1" t="str">
        <f>IF(รายงาน2!F40="","",รายงาน1!F40+รายงาน2!F40)</f>
        <v/>
      </c>
      <c r="I40" s="1" t="str">
        <f t="shared" si="2"/>
        <v/>
      </c>
      <c r="J40" s="1" t="str">
        <f>IF(รายงาน2!G40="","",รายงาน1!G40+รายงาน2!G40)</f>
        <v/>
      </c>
      <c r="K40" s="1" t="str">
        <f t="shared" si="3"/>
        <v/>
      </c>
      <c r="L40" s="1" t="str">
        <f>IF(รายงาน2!H40="","",รายงาน1!H40+รายงาน2!H40)</f>
        <v/>
      </c>
      <c r="M40" s="1" t="str">
        <f t="shared" si="4"/>
        <v/>
      </c>
      <c r="N40" s="1" t="str">
        <f>IF(รายงาน2!I40="","",รายงาน1!I40+รายงาน2!I40)</f>
        <v/>
      </c>
      <c r="O40" s="1" t="str">
        <f t="shared" si="5"/>
        <v/>
      </c>
      <c r="P40" s="1" t="str">
        <f>IF(รายงาน2!J40="","",รายงาน1!J40+รายงาน2!J40)</f>
        <v/>
      </c>
      <c r="Q40" s="1" t="str">
        <f t="shared" si="6"/>
        <v/>
      </c>
      <c r="R40" s="1" t="str">
        <f>IF(รายงาน2!K40="","",รายงาน1!K40+รายงาน2!K40)</f>
        <v/>
      </c>
      <c r="S40" s="1" t="str">
        <f t="shared" si="7"/>
        <v/>
      </c>
      <c r="T40" s="1" t="str">
        <f>IF(รายงาน2!L40="","",รายงาน1!L40+รายงาน2!L40)</f>
        <v/>
      </c>
      <c r="U40" s="1" t="str">
        <f t="shared" si="8"/>
        <v/>
      </c>
      <c r="V40" s="1" t="str">
        <f>IF(รายงาน2!M40="","",รายงาน1!M40+รายงาน2!M40)</f>
        <v/>
      </c>
      <c r="W40" s="1" t="str">
        <f t="shared" si="9"/>
        <v/>
      </c>
      <c r="X40" s="1" t="str">
        <f>IF(รายงาน2!N40="","",รายงาน1!N40+รายงาน2!N40)</f>
        <v/>
      </c>
      <c r="Y40" s="1" t="str">
        <f t="shared" si="10"/>
        <v/>
      </c>
      <c r="Z40" s="1" t="str">
        <f>IF(รายงาน2!O40="","",รายงาน1!O40+รายงาน2!O40)</f>
        <v/>
      </c>
      <c r="AA40" s="1" t="str">
        <f t="shared" si="11"/>
        <v/>
      </c>
      <c r="AB40" s="1"/>
      <c r="AC40" s="1"/>
      <c r="AD40" s="1" t="str">
        <f t="shared" si="12"/>
        <v/>
      </c>
      <c r="AE40" s="44" t="str">
        <f t="shared" si="13"/>
        <v/>
      </c>
      <c r="AF40" s="45" t="str">
        <f t="shared" si="14"/>
        <v/>
      </c>
    </row>
    <row r="41" spans="1:32" x14ac:dyDescent="0.25">
      <c r="A41" s="1">
        <f>'คะแนนภาคเรียนที่ 2'!A41</f>
        <v>34</v>
      </c>
      <c r="B41" s="1" t="str">
        <f>IF('คะแนนภาคเรียนที่ 1'!B41="","",'คะแนนภาคเรียนที่ 1'!B41)</f>
        <v/>
      </c>
      <c r="C41" s="1" t="str">
        <f>IF('คะแนนภาคเรียนที่ 1'!C41="","",'คะแนนภาคเรียนที่ 1'!C41)</f>
        <v/>
      </c>
      <c r="D41" s="1" t="str">
        <f>IF(รายงาน2!D41="","",รายงาน1!D41+รายงาน2!D41)</f>
        <v/>
      </c>
      <c r="E41" s="1" t="str">
        <f t="shared" si="0"/>
        <v/>
      </c>
      <c r="F41" s="1" t="str">
        <f>IF(รายงาน2!E41="","",รายงาน1!E41+รายงาน2!E41)</f>
        <v/>
      </c>
      <c r="G41" s="1" t="str">
        <f t="shared" si="1"/>
        <v/>
      </c>
      <c r="H41" s="1" t="str">
        <f>IF(รายงาน2!F41="","",รายงาน1!F41+รายงาน2!F41)</f>
        <v/>
      </c>
      <c r="I41" s="1" t="str">
        <f t="shared" si="2"/>
        <v/>
      </c>
      <c r="J41" s="1" t="str">
        <f>IF(รายงาน2!G41="","",รายงาน1!G41+รายงาน2!G41)</f>
        <v/>
      </c>
      <c r="K41" s="1" t="str">
        <f t="shared" si="3"/>
        <v/>
      </c>
      <c r="L41" s="1" t="str">
        <f>IF(รายงาน2!H41="","",รายงาน1!H41+รายงาน2!H41)</f>
        <v/>
      </c>
      <c r="M41" s="1" t="str">
        <f t="shared" si="4"/>
        <v/>
      </c>
      <c r="N41" s="1" t="str">
        <f>IF(รายงาน2!I41="","",รายงาน1!I41+รายงาน2!I41)</f>
        <v/>
      </c>
      <c r="O41" s="1" t="str">
        <f t="shared" si="5"/>
        <v/>
      </c>
      <c r="P41" s="1" t="str">
        <f>IF(รายงาน2!J41="","",รายงาน1!J41+รายงาน2!J41)</f>
        <v/>
      </c>
      <c r="Q41" s="1" t="str">
        <f t="shared" si="6"/>
        <v/>
      </c>
      <c r="R41" s="1" t="str">
        <f>IF(รายงาน2!K41="","",รายงาน1!K41+รายงาน2!K41)</f>
        <v/>
      </c>
      <c r="S41" s="1" t="str">
        <f t="shared" si="7"/>
        <v/>
      </c>
      <c r="T41" s="1" t="str">
        <f>IF(รายงาน2!L41="","",รายงาน1!L41+รายงาน2!L41)</f>
        <v/>
      </c>
      <c r="U41" s="1" t="str">
        <f t="shared" si="8"/>
        <v/>
      </c>
      <c r="V41" s="1" t="str">
        <f>IF(รายงาน2!M41="","",รายงาน1!M41+รายงาน2!M41)</f>
        <v/>
      </c>
      <c r="W41" s="1" t="str">
        <f t="shared" si="9"/>
        <v/>
      </c>
      <c r="X41" s="1" t="str">
        <f>IF(รายงาน2!N41="","",รายงาน1!N41+รายงาน2!N41)</f>
        <v/>
      </c>
      <c r="Y41" s="1" t="str">
        <f t="shared" si="10"/>
        <v/>
      </c>
      <c r="Z41" s="1" t="str">
        <f>IF(รายงาน2!O41="","",รายงาน1!O41+รายงาน2!O41)</f>
        <v/>
      </c>
      <c r="AA41" s="1" t="str">
        <f t="shared" si="11"/>
        <v/>
      </c>
      <c r="AB41" s="1"/>
      <c r="AC41" s="1"/>
      <c r="AD41" s="1" t="str">
        <f t="shared" si="12"/>
        <v/>
      </c>
      <c r="AE41" s="44" t="str">
        <f t="shared" si="13"/>
        <v/>
      </c>
      <c r="AF41" s="45" t="str">
        <f t="shared" si="14"/>
        <v/>
      </c>
    </row>
    <row r="42" spans="1:32" x14ac:dyDescent="0.25">
      <c r="A42" s="1">
        <f>'คะแนนภาคเรียนที่ 2'!A42</f>
        <v>35</v>
      </c>
      <c r="B42" s="1" t="str">
        <f>IF('คะแนนภาคเรียนที่ 1'!B42="","",'คะแนนภาคเรียนที่ 1'!B42)</f>
        <v/>
      </c>
      <c r="C42" s="1" t="str">
        <f>IF('คะแนนภาคเรียนที่ 1'!C42="","",'คะแนนภาคเรียนที่ 1'!C42)</f>
        <v/>
      </c>
      <c r="D42" s="1" t="str">
        <f>IF(รายงาน2!D42="","",รายงาน1!D42+รายงาน2!D42)</f>
        <v/>
      </c>
      <c r="E42" s="1" t="str">
        <f t="shared" si="0"/>
        <v/>
      </c>
      <c r="F42" s="1" t="str">
        <f>IF(รายงาน2!E42="","",รายงาน1!E42+รายงาน2!E42)</f>
        <v/>
      </c>
      <c r="G42" s="1" t="str">
        <f t="shared" si="1"/>
        <v/>
      </c>
      <c r="H42" s="1" t="str">
        <f>IF(รายงาน2!F42="","",รายงาน1!F42+รายงาน2!F42)</f>
        <v/>
      </c>
      <c r="I42" s="1" t="str">
        <f t="shared" si="2"/>
        <v/>
      </c>
      <c r="J42" s="1" t="str">
        <f>IF(รายงาน2!G42="","",รายงาน1!G42+รายงาน2!G42)</f>
        <v/>
      </c>
      <c r="K42" s="1" t="str">
        <f t="shared" si="3"/>
        <v/>
      </c>
      <c r="L42" s="1" t="str">
        <f>IF(รายงาน2!H42="","",รายงาน1!H42+รายงาน2!H42)</f>
        <v/>
      </c>
      <c r="M42" s="1" t="str">
        <f t="shared" si="4"/>
        <v/>
      </c>
      <c r="N42" s="1" t="str">
        <f>IF(รายงาน2!I42="","",รายงาน1!I42+รายงาน2!I42)</f>
        <v/>
      </c>
      <c r="O42" s="1" t="str">
        <f t="shared" si="5"/>
        <v/>
      </c>
      <c r="P42" s="1" t="str">
        <f>IF(รายงาน2!J42="","",รายงาน1!J42+รายงาน2!J42)</f>
        <v/>
      </c>
      <c r="Q42" s="1" t="str">
        <f t="shared" si="6"/>
        <v/>
      </c>
      <c r="R42" s="1" t="str">
        <f>IF(รายงาน2!K42="","",รายงาน1!K42+รายงาน2!K42)</f>
        <v/>
      </c>
      <c r="S42" s="1" t="str">
        <f t="shared" si="7"/>
        <v/>
      </c>
      <c r="T42" s="1" t="str">
        <f>IF(รายงาน2!L42="","",รายงาน1!L42+รายงาน2!L42)</f>
        <v/>
      </c>
      <c r="U42" s="1" t="str">
        <f t="shared" si="8"/>
        <v/>
      </c>
      <c r="V42" s="1" t="str">
        <f>IF(รายงาน2!M42="","",รายงาน1!M42+รายงาน2!M42)</f>
        <v/>
      </c>
      <c r="W42" s="1" t="str">
        <f t="shared" si="9"/>
        <v/>
      </c>
      <c r="X42" s="1" t="str">
        <f>IF(รายงาน2!N42="","",รายงาน1!N42+รายงาน2!N42)</f>
        <v/>
      </c>
      <c r="Y42" s="1" t="str">
        <f t="shared" si="10"/>
        <v/>
      </c>
      <c r="Z42" s="1" t="str">
        <f>IF(รายงาน2!O42="","",รายงาน1!O42+รายงาน2!O42)</f>
        <v/>
      </c>
      <c r="AA42" s="1" t="str">
        <f t="shared" si="11"/>
        <v/>
      </c>
      <c r="AB42" s="1"/>
      <c r="AC42" s="1"/>
      <c r="AD42" s="1" t="str">
        <f t="shared" si="12"/>
        <v/>
      </c>
      <c r="AE42" s="44" t="str">
        <f t="shared" si="13"/>
        <v/>
      </c>
      <c r="AF42" s="45" t="str">
        <f t="shared" si="14"/>
        <v/>
      </c>
    </row>
    <row r="43" spans="1:32" x14ac:dyDescent="0.25">
      <c r="A43" s="1">
        <f>'คะแนนภาคเรียนที่ 2'!A43</f>
        <v>36</v>
      </c>
      <c r="B43" s="1" t="str">
        <f>IF('คะแนนภาคเรียนที่ 1'!B43="","",'คะแนนภาคเรียนที่ 1'!B43)</f>
        <v/>
      </c>
      <c r="C43" s="1" t="str">
        <f>IF('คะแนนภาคเรียนที่ 1'!C43="","",'คะแนนภาคเรียนที่ 1'!C43)</f>
        <v/>
      </c>
      <c r="D43" s="1" t="str">
        <f>IF(รายงาน2!D43="","",รายงาน1!D43+รายงาน2!D43)</f>
        <v/>
      </c>
      <c r="E43" s="1" t="str">
        <f t="shared" si="0"/>
        <v/>
      </c>
      <c r="F43" s="1" t="str">
        <f>IF(รายงาน2!E43="","",รายงาน1!E43+รายงาน2!E43)</f>
        <v/>
      </c>
      <c r="G43" s="1" t="str">
        <f t="shared" si="1"/>
        <v/>
      </c>
      <c r="H43" s="1" t="str">
        <f>IF(รายงาน2!F43="","",รายงาน1!F43+รายงาน2!F43)</f>
        <v/>
      </c>
      <c r="I43" s="1" t="str">
        <f t="shared" si="2"/>
        <v/>
      </c>
      <c r="J43" s="1" t="str">
        <f>IF(รายงาน2!G43="","",รายงาน1!G43+รายงาน2!G43)</f>
        <v/>
      </c>
      <c r="K43" s="1" t="str">
        <f t="shared" si="3"/>
        <v/>
      </c>
      <c r="L43" s="1" t="str">
        <f>IF(รายงาน2!H43="","",รายงาน1!H43+รายงาน2!H43)</f>
        <v/>
      </c>
      <c r="M43" s="1" t="str">
        <f t="shared" si="4"/>
        <v/>
      </c>
      <c r="N43" s="1" t="str">
        <f>IF(รายงาน2!I43="","",รายงาน1!I43+รายงาน2!I43)</f>
        <v/>
      </c>
      <c r="O43" s="1" t="str">
        <f t="shared" si="5"/>
        <v/>
      </c>
      <c r="P43" s="1" t="str">
        <f>IF(รายงาน2!J43="","",รายงาน1!J43+รายงาน2!J43)</f>
        <v/>
      </c>
      <c r="Q43" s="1" t="str">
        <f t="shared" si="6"/>
        <v/>
      </c>
      <c r="R43" s="1" t="str">
        <f>IF(รายงาน2!K43="","",รายงาน1!K43+รายงาน2!K43)</f>
        <v/>
      </c>
      <c r="S43" s="1" t="str">
        <f t="shared" si="7"/>
        <v/>
      </c>
      <c r="T43" s="1" t="str">
        <f>IF(รายงาน2!L43="","",รายงาน1!L43+รายงาน2!L43)</f>
        <v/>
      </c>
      <c r="U43" s="1" t="str">
        <f t="shared" si="8"/>
        <v/>
      </c>
      <c r="V43" s="1" t="str">
        <f>IF(รายงาน2!M43="","",รายงาน1!M43+รายงาน2!M43)</f>
        <v/>
      </c>
      <c r="W43" s="1" t="str">
        <f t="shared" si="9"/>
        <v/>
      </c>
      <c r="X43" s="1" t="str">
        <f>IF(รายงาน2!N43="","",รายงาน1!N43+รายงาน2!N43)</f>
        <v/>
      </c>
      <c r="Y43" s="1" t="str">
        <f t="shared" si="10"/>
        <v/>
      </c>
      <c r="Z43" s="1" t="str">
        <f>IF(รายงาน2!O43="","",รายงาน1!O43+รายงาน2!O43)</f>
        <v/>
      </c>
      <c r="AA43" s="1" t="str">
        <f t="shared" si="11"/>
        <v/>
      </c>
      <c r="AB43" s="1"/>
      <c r="AC43" s="1"/>
      <c r="AD43" s="1" t="str">
        <f t="shared" si="12"/>
        <v/>
      </c>
      <c r="AE43" s="44" t="str">
        <f t="shared" si="13"/>
        <v/>
      </c>
      <c r="AF43" s="45" t="str">
        <f t="shared" si="14"/>
        <v/>
      </c>
    </row>
    <row r="44" spans="1:32" x14ac:dyDescent="0.25">
      <c r="A44" s="1">
        <f>'คะแนนภาคเรียนที่ 2'!A44</f>
        <v>37</v>
      </c>
      <c r="B44" s="1" t="str">
        <f>IF('คะแนนภาคเรียนที่ 1'!B44="","",'คะแนนภาคเรียนที่ 1'!B44)</f>
        <v/>
      </c>
      <c r="C44" s="1" t="str">
        <f>IF('คะแนนภาคเรียนที่ 1'!C44="","",'คะแนนภาคเรียนที่ 1'!C44)</f>
        <v/>
      </c>
      <c r="D44" s="1" t="str">
        <f>IF(รายงาน2!D44="","",รายงาน1!D44+รายงาน2!D44)</f>
        <v/>
      </c>
      <c r="E44" s="1" t="str">
        <f t="shared" si="0"/>
        <v/>
      </c>
      <c r="F44" s="1" t="str">
        <f>IF(รายงาน2!E44="","",รายงาน1!E44+รายงาน2!E44)</f>
        <v/>
      </c>
      <c r="G44" s="1" t="str">
        <f t="shared" si="1"/>
        <v/>
      </c>
      <c r="H44" s="1" t="str">
        <f>IF(รายงาน2!F44="","",รายงาน1!F44+รายงาน2!F44)</f>
        <v/>
      </c>
      <c r="I44" s="1" t="str">
        <f t="shared" si="2"/>
        <v/>
      </c>
      <c r="J44" s="1" t="str">
        <f>IF(รายงาน2!G44="","",รายงาน1!G44+รายงาน2!G44)</f>
        <v/>
      </c>
      <c r="K44" s="1" t="str">
        <f t="shared" si="3"/>
        <v/>
      </c>
      <c r="L44" s="1" t="str">
        <f>IF(รายงาน2!H44="","",รายงาน1!H44+รายงาน2!H44)</f>
        <v/>
      </c>
      <c r="M44" s="1" t="str">
        <f t="shared" si="4"/>
        <v/>
      </c>
      <c r="N44" s="1" t="str">
        <f>IF(รายงาน2!I44="","",รายงาน1!I44+รายงาน2!I44)</f>
        <v/>
      </c>
      <c r="O44" s="1" t="str">
        <f t="shared" si="5"/>
        <v/>
      </c>
      <c r="P44" s="1" t="str">
        <f>IF(รายงาน2!J44="","",รายงาน1!J44+รายงาน2!J44)</f>
        <v/>
      </c>
      <c r="Q44" s="1" t="str">
        <f t="shared" si="6"/>
        <v/>
      </c>
      <c r="R44" s="1" t="str">
        <f>IF(รายงาน2!K44="","",รายงาน1!K44+รายงาน2!K44)</f>
        <v/>
      </c>
      <c r="S44" s="1" t="str">
        <f t="shared" si="7"/>
        <v/>
      </c>
      <c r="T44" s="1" t="str">
        <f>IF(รายงาน2!L44="","",รายงาน1!L44+รายงาน2!L44)</f>
        <v/>
      </c>
      <c r="U44" s="1" t="str">
        <f t="shared" si="8"/>
        <v/>
      </c>
      <c r="V44" s="1" t="str">
        <f>IF(รายงาน2!M44="","",รายงาน1!M44+รายงาน2!M44)</f>
        <v/>
      </c>
      <c r="W44" s="1" t="str">
        <f t="shared" si="9"/>
        <v/>
      </c>
      <c r="X44" s="1" t="str">
        <f>IF(รายงาน2!N44="","",รายงาน1!N44+รายงาน2!N44)</f>
        <v/>
      </c>
      <c r="Y44" s="1" t="str">
        <f t="shared" si="10"/>
        <v/>
      </c>
      <c r="Z44" s="1" t="str">
        <f>IF(รายงาน2!O44="","",รายงาน1!O44+รายงาน2!O44)</f>
        <v/>
      </c>
      <c r="AA44" s="1" t="str">
        <f t="shared" si="11"/>
        <v/>
      </c>
      <c r="AB44" s="1"/>
      <c r="AC44" s="1"/>
      <c r="AD44" s="1" t="str">
        <f t="shared" si="12"/>
        <v/>
      </c>
      <c r="AE44" s="44" t="str">
        <f t="shared" si="13"/>
        <v/>
      </c>
      <c r="AF44" s="45" t="str">
        <f t="shared" si="14"/>
        <v/>
      </c>
    </row>
    <row r="45" spans="1:32" x14ac:dyDescent="0.25">
      <c r="A45" s="1">
        <f>'คะแนนภาคเรียนที่ 2'!A45</f>
        <v>38</v>
      </c>
      <c r="B45" s="1" t="str">
        <f>IF('คะแนนภาคเรียนที่ 1'!B45="","",'คะแนนภาคเรียนที่ 1'!B45)</f>
        <v/>
      </c>
      <c r="C45" s="1" t="str">
        <f>IF('คะแนนภาคเรียนที่ 1'!C45="","",'คะแนนภาคเรียนที่ 1'!C45)</f>
        <v/>
      </c>
      <c r="D45" s="1" t="str">
        <f>IF(รายงาน2!D45="","",รายงาน1!D45+รายงาน2!D45)</f>
        <v/>
      </c>
      <c r="E45" s="1" t="str">
        <f t="shared" si="0"/>
        <v/>
      </c>
      <c r="F45" s="1" t="str">
        <f>IF(รายงาน2!E45="","",รายงาน1!E45+รายงาน2!E45)</f>
        <v/>
      </c>
      <c r="G45" s="1" t="str">
        <f t="shared" si="1"/>
        <v/>
      </c>
      <c r="H45" s="1" t="str">
        <f>IF(รายงาน2!F45="","",รายงาน1!F45+รายงาน2!F45)</f>
        <v/>
      </c>
      <c r="I45" s="1" t="str">
        <f t="shared" si="2"/>
        <v/>
      </c>
      <c r="J45" s="1" t="str">
        <f>IF(รายงาน2!G45="","",รายงาน1!G45+รายงาน2!G45)</f>
        <v/>
      </c>
      <c r="K45" s="1" t="str">
        <f t="shared" si="3"/>
        <v/>
      </c>
      <c r="L45" s="1" t="str">
        <f>IF(รายงาน2!H45="","",รายงาน1!H45+รายงาน2!H45)</f>
        <v/>
      </c>
      <c r="M45" s="1" t="str">
        <f t="shared" si="4"/>
        <v/>
      </c>
      <c r="N45" s="1" t="str">
        <f>IF(รายงาน2!I45="","",รายงาน1!I45+รายงาน2!I45)</f>
        <v/>
      </c>
      <c r="O45" s="1" t="str">
        <f t="shared" si="5"/>
        <v/>
      </c>
      <c r="P45" s="1" t="str">
        <f>IF(รายงาน2!J45="","",รายงาน1!J45+รายงาน2!J45)</f>
        <v/>
      </c>
      <c r="Q45" s="1" t="str">
        <f t="shared" si="6"/>
        <v/>
      </c>
      <c r="R45" s="1" t="str">
        <f>IF(รายงาน2!K45="","",รายงาน1!K45+รายงาน2!K45)</f>
        <v/>
      </c>
      <c r="S45" s="1" t="str">
        <f t="shared" si="7"/>
        <v/>
      </c>
      <c r="T45" s="1" t="str">
        <f>IF(รายงาน2!L45="","",รายงาน1!L45+รายงาน2!L45)</f>
        <v/>
      </c>
      <c r="U45" s="1" t="str">
        <f t="shared" si="8"/>
        <v/>
      </c>
      <c r="V45" s="1" t="str">
        <f>IF(รายงาน2!M45="","",รายงาน1!M45+รายงาน2!M45)</f>
        <v/>
      </c>
      <c r="W45" s="1" t="str">
        <f t="shared" si="9"/>
        <v/>
      </c>
      <c r="X45" s="1" t="str">
        <f>IF(รายงาน2!N45="","",รายงาน1!N45+รายงาน2!N45)</f>
        <v/>
      </c>
      <c r="Y45" s="1" t="str">
        <f t="shared" si="10"/>
        <v/>
      </c>
      <c r="Z45" s="1" t="str">
        <f>IF(รายงาน2!O45="","",รายงาน1!O45+รายงาน2!O45)</f>
        <v/>
      </c>
      <c r="AA45" s="1" t="str">
        <f t="shared" si="11"/>
        <v/>
      </c>
      <c r="AB45" s="1"/>
      <c r="AC45" s="1"/>
      <c r="AD45" s="1" t="str">
        <f t="shared" si="12"/>
        <v/>
      </c>
      <c r="AE45" s="44" t="str">
        <f t="shared" si="13"/>
        <v/>
      </c>
      <c r="AF45" s="45" t="str">
        <f t="shared" si="14"/>
        <v/>
      </c>
    </row>
    <row r="46" spans="1:32" x14ac:dyDescent="0.25">
      <c r="A46" s="1">
        <f>'คะแนนภาคเรียนที่ 2'!A46</f>
        <v>39</v>
      </c>
      <c r="B46" s="1" t="str">
        <f>IF('คะแนนภาคเรียนที่ 1'!B46="","",'คะแนนภาคเรียนที่ 1'!B46)</f>
        <v/>
      </c>
      <c r="C46" s="1" t="str">
        <f>IF('คะแนนภาคเรียนที่ 1'!C46="","",'คะแนนภาคเรียนที่ 1'!C46)</f>
        <v/>
      </c>
      <c r="D46" s="1" t="str">
        <f>IF(รายงาน2!D46="","",รายงาน1!D46+รายงาน2!D46)</f>
        <v/>
      </c>
      <c r="E46" s="1" t="str">
        <f t="shared" si="0"/>
        <v/>
      </c>
      <c r="F46" s="1" t="str">
        <f>IF(รายงาน2!E46="","",รายงาน1!E46+รายงาน2!E46)</f>
        <v/>
      </c>
      <c r="G46" s="1" t="str">
        <f t="shared" si="1"/>
        <v/>
      </c>
      <c r="H46" s="1" t="str">
        <f>IF(รายงาน2!F46="","",รายงาน1!F46+รายงาน2!F46)</f>
        <v/>
      </c>
      <c r="I46" s="1" t="str">
        <f t="shared" si="2"/>
        <v/>
      </c>
      <c r="J46" s="1" t="str">
        <f>IF(รายงาน2!G46="","",รายงาน1!G46+รายงาน2!G46)</f>
        <v/>
      </c>
      <c r="K46" s="1" t="str">
        <f t="shared" si="3"/>
        <v/>
      </c>
      <c r="L46" s="1" t="str">
        <f>IF(รายงาน2!H46="","",รายงาน1!H46+รายงาน2!H46)</f>
        <v/>
      </c>
      <c r="M46" s="1" t="str">
        <f t="shared" si="4"/>
        <v/>
      </c>
      <c r="N46" s="1" t="str">
        <f>IF(รายงาน2!I46="","",รายงาน1!I46+รายงาน2!I46)</f>
        <v/>
      </c>
      <c r="O46" s="1" t="str">
        <f t="shared" si="5"/>
        <v/>
      </c>
      <c r="P46" s="1" t="str">
        <f>IF(รายงาน2!J46="","",รายงาน1!J46+รายงาน2!J46)</f>
        <v/>
      </c>
      <c r="Q46" s="1" t="str">
        <f t="shared" si="6"/>
        <v/>
      </c>
      <c r="R46" s="1" t="str">
        <f>IF(รายงาน2!K46="","",รายงาน1!K46+รายงาน2!K46)</f>
        <v/>
      </c>
      <c r="S46" s="1" t="str">
        <f t="shared" si="7"/>
        <v/>
      </c>
      <c r="T46" s="1" t="str">
        <f>IF(รายงาน2!L46="","",รายงาน1!L46+รายงาน2!L46)</f>
        <v/>
      </c>
      <c r="U46" s="1" t="str">
        <f t="shared" si="8"/>
        <v/>
      </c>
      <c r="V46" s="1" t="str">
        <f>IF(รายงาน2!M46="","",รายงาน1!M46+รายงาน2!M46)</f>
        <v/>
      </c>
      <c r="W46" s="1" t="str">
        <f t="shared" si="9"/>
        <v/>
      </c>
      <c r="X46" s="1" t="str">
        <f>IF(รายงาน2!N46="","",รายงาน1!N46+รายงาน2!N46)</f>
        <v/>
      </c>
      <c r="Y46" s="1" t="str">
        <f t="shared" si="10"/>
        <v/>
      </c>
      <c r="Z46" s="1" t="str">
        <f>IF(รายงาน2!O46="","",รายงาน1!O46+รายงาน2!O46)</f>
        <v/>
      </c>
      <c r="AA46" s="1" t="str">
        <f t="shared" si="11"/>
        <v/>
      </c>
      <c r="AB46" s="1"/>
      <c r="AC46" s="1"/>
      <c r="AD46" s="1" t="str">
        <f t="shared" si="12"/>
        <v/>
      </c>
      <c r="AE46" s="44" t="str">
        <f t="shared" si="13"/>
        <v/>
      </c>
      <c r="AF46" s="45" t="str">
        <f t="shared" si="14"/>
        <v/>
      </c>
    </row>
    <row r="47" spans="1:32" x14ac:dyDescent="0.25">
      <c r="A47" s="1">
        <f>'คะแนนภาคเรียนที่ 2'!A47</f>
        <v>40</v>
      </c>
      <c r="B47" s="1" t="str">
        <f>IF('คะแนนภาคเรียนที่ 1'!B47="","",'คะแนนภาคเรียนที่ 1'!B47)</f>
        <v/>
      </c>
      <c r="C47" s="1" t="str">
        <f>IF('คะแนนภาคเรียนที่ 1'!C47="","",'คะแนนภาคเรียนที่ 1'!C47)</f>
        <v/>
      </c>
      <c r="D47" s="1" t="str">
        <f>IF(รายงาน2!D47="","",รายงาน1!D47+รายงาน2!D47)</f>
        <v/>
      </c>
      <c r="E47" s="1" t="str">
        <f t="shared" si="0"/>
        <v/>
      </c>
      <c r="F47" s="1" t="str">
        <f>IF(รายงาน2!E47="","",รายงาน1!E47+รายงาน2!E47)</f>
        <v/>
      </c>
      <c r="G47" s="1" t="str">
        <f t="shared" si="1"/>
        <v/>
      </c>
      <c r="H47" s="1" t="str">
        <f>IF(รายงาน2!F47="","",รายงาน1!F47+รายงาน2!F47)</f>
        <v/>
      </c>
      <c r="I47" s="1" t="str">
        <f t="shared" si="2"/>
        <v/>
      </c>
      <c r="J47" s="1" t="str">
        <f>IF(รายงาน2!G47="","",รายงาน1!G47+รายงาน2!G47)</f>
        <v/>
      </c>
      <c r="K47" s="1" t="str">
        <f t="shared" si="3"/>
        <v/>
      </c>
      <c r="L47" s="1" t="str">
        <f>IF(รายงาน2!H47="","",รายงาน1!H47+รายงาน2!H47)</f>
        <v/>
      </c>
      <c r="M47" s="1" t="str">
        <f t="shared" si="4"/>
        <v/>
      </c>
      <c r="N47" s="1" t="str">
        <f>IF(รายงาน2!I47="","",รายงาน1!I47+รายงาน2!I47)</f>
        <v/>
      </c>
      <c r="O47" s="1" t="str">
        <f t="shared" si="5"/>
        <v/>
      </c>
      <c r="P47" s="1" t="str">
        <f>IF(รายงาน2!J47="","",รายงาน1!J47+รายงาน2!J47)</f>
        <v/>
      </c>
      <c r="Q47" s="1" t="str">
        <f t="shared" si="6"/>
        <v/>
      </c>
      <c r="R47" s="1" t="str">
        <f>IF(รายงาน2!K47="","",รายงาน1!K47+รายงาน2!K47)</f>
        <v/>
      </c>
      <c r="S47" s="1" t="str">
        <f t="shared" si="7"/>
        <v/>
      </c>
      <c r="T47" s="1" t="str">
        <f>IF(รายงาน2!L47="","",รายงาน1!L47+รายงาน2!L47)</f>
        <v/>
      </c>
      <c r="U47" s="1" t="str">
        <f t="shared" si="8"/>
        <v/>
      </c>
      <c r="V47" s="1" t="str">
        <f>IF(รายงาน2!M47="","",รายงาน1!M47+รายงาน2!M47)</f>
        <v/>
      </c>
      <c r="W47" s="1" t="str">
        <f t="shared" si="9"/>
        <v/>
      </c>
      <c r="X47" s="1" t="str">
        <f>IF(รายงาน2!N47="","",รายงาน1!N47+รายงาน2!N47)</f>
        <v/>
      </c>
      <c r="Y47" s="1" t="str">
        <f t="shared" si="10"/>
        <v/>
      </c>
      <c r="Z47" s="1" t="str">
        <f>IF(รายงาน2!O47="","",รายงาน1!O47+รายงาน2!O47)</f>
        <v/>
      </c>
      <c r="AA47" s="1" t="str">
        <f t="shared" si="11"/>
        <v/>
      </c>
      <c r="AB47" s="1"/>
      <c r="AC47" s="1"/>
      <c r="AD47" s="1" t="str">
        <f t="shared" si="12"/>
        <v/>
      </c>
      <c r="AE47" s="44" t="str">
        <f t="shared" si="13"/>
        <v/>
      </c>
      <c r="AF47" s="45" t="str">
        <f t="shared" si="14"/>
        <v/>
      </c>
    </row>
    <row r="48" spans="1:32" x14ac:dyDescent="0.25">
      <c r="A48" s="1">
        <f>'คะแนนภาคเรียนที่ 2'!A48</f>
        <v>41</v>
      </c>
      <c r="B48" s="1" t="str">
        <f>IF('คะแนนภาคเรียนที่ 1'!B48="","",'คะแนนภาคเรียนที่ 1'!B48)</f>
        <v/>
      </c>
      <c r="C48" s="1" t="str">
        <f>IF('คะแนนภาคเรียนที่ 1'!C48="","",'คะแนนภาคเรียนที่ 1'!C48)</f>
        <v/>
      </c>
      <c r="D48" s="1" t="str">
        <f>IF(รายงาน2!D48="","",รายงาน1!D48+รายงาน2!D48)</f>
        <v/>
      </c>
      <c r="E48" s="1" t="str">
        <f t="shared" si="0"/>
        <v/>
      </c>
      <c r="F48" s="1" t="str">
        <f>IF(รายงาน2!E48="","",รายงาน1!E48+รายงาน2!E48)</f>
        <v/>
      </c>
      <c r="G48" s="1" t="str">
        <f t="shared" si="1"/>
        <v/>
      </c>
      <c r="H48" s="1" t="str">
        <f>IF(รายงาน2!F48="","",รายงาน1!F48+รายงาน2!F48)</f>
        <v/>
      </c>
      <c r="I48" s="1" t="str">
        <f t="shared" si="2"/>
        <v/>
      </c>
      <c r="J48" s="1" t="str">
        <f>IF(รายงาน2!G48="","",รายงาน1!G48+รายงาน2!G48)</f>
        <v/>
      </c>
      <c r="K48" s="1" t="str">
        <f t="shared" si="3"/>
        <v/>
      </c>
      <c r="L48" s="1" t="str">
        <f>IF(รายงาน2!H48="","",รายงาน1!H48+รายงาน2!H48)</f>
        <v/>
      </c>
      <c r="M48" s="1" t="str">
        <f t="shared" si="4"/>
        <v/>
      </c>
      <c r="N48" s="1" t="str">
        <f>IF(รายงาน2!I48="","",รายงาน1!I48+รายงาน2!I48)</f>
        <v/>
      </c>
      <c r="O48" s="1" t="str">
        <f t="shared" si="5"/>
        <v/>
      </c>
      <c r="P48" s="1" t="str">
        <f>IF(รายงาน2!J48="","",รายงาน1!J48+รายงาน2!J48)</f>
        <v/>
      </c>
      <c r="Q48" s="1" t="str">
        <f t="shared" si="6"/>
        <v/>
      </c>
      <c r="R48" s="1" t="str">
        <f>IF(รายงาน2!K48="","",รายงาน1!K48+รายงาน2!K48)</f>
        <v/>
      </c>
      <c r="S48" s="1" t="str">
        <f t="shared" si="7"/>
        <v/>
      </c>
      <c r="T48" s="1" t="str">
        <f>IF(รายงาน2!L48="","",รายงาน1!L48+รายงาน2!L48)</f>
        <v/>
      </c>
      <c r="U48" s="1" t="str">
        <f t="shared" si="8"/>
        <v/>
      </c>
      <c r="V48" s="1" t="str">
        <f>IF(รายงาน2!M48="","",รายงาน1!M48+รายงาน2!M48)</f>
        <v/>
      </c>
      <c r="W48" s="1" t="str">
        <f t="shared" si="9"/>
        <v/>
      </c>
      <c r="X48" s="1" t="str">
        <f>IF(รายงาน2!N48="","",รายงาน1!N48+รายงาน2!N48)</f>
        <v/>
      </c>
      <c r="Y48" s="1" t="str">
        <f t="shared" si="10"/>
        <v/>
      </c>
      <c r="Z48" s="1" t="str">
        <f>IF(รายงาน2!O48="","",รายงาน1!O48+รายงาน2!O48)</f>
        <v/>
      </c>
      <c r="AA48" s="1" t="str">
        <f t="shared" si="11"/>
        <v/>
      </c>
      <c r="AB48" s="1"/>
      <c r="AC48" s="1"/>
      <c r="AD48" s="1" t="str">
        <f t="shared" si="12"/>
        <v/>
      </c>
      <c r="AE48" s="44" t="str">
        <f t="shared" si="13"/>
        <v/>
      </c>
      <c r="AF48" s="45" t="str">
        <f t="shared" si="14"/>
        <v/>
      </c>
    </row>
    <row r="49" spans="1:32" x14ac:dyDescent="0.25">
      <c r="A49" s="1">
        <f>'คะแนนภาคเรียนที่ 2'!A49</f>
        <v>42</v>
      </c>
      <c r="B49" s="1" t="str">
        <f>IF('คะแนนภาคเรียนที่ 1'!B49="","",'คะแนนภาคเรียนที่ 1'!B49)</f>
        <v/>
      </c>
      <c r="C49" s="1" t="str">
        <f>IF('คะแนนภาคเรียนที่ 1'!C49="","",'คะแนนภาคเรียนที่ 1'!C49)</f>
        <v/>
      </c>
      <c r="D49" s="1" t="str">
        <f>IF(รายงาน2!D49="","",รายงาน1!D49+รายงาน2!D49)</f>
        <v/>
      </c>
      <c r="E49" s="1" t="str">
        <f t="shared" si="0"/>
        <v/>
      </c>
      <c r="F49" s="1" t="str">
        <f>IF(รายงาน2!E49="","",รายงาน1!E49+รายงาน2!E49)</f>
        <v/>
      </c>
      <c r="G49" s="1" t="str">
        <f t="shared" si="1"/>
        <v/>
      </c>
      <c r="H49" s="1" t="str">
        <f>IF(รายงาน2!F49="","",รายงาน1!F49+รายงาน2!F49)</f>
        <v/>
      </c>
      <c r="I49" s="1" t="str">
        <f t="shared" si="2"/>
        <v/>
      </c>
      <c r="J49" s="1" t="str">
        <f>IF(รายงาน2!G49="","",รายงาน1!G49+รายงาน2!G49)</f>
        <v/>
      </c>
      <c r="K49" s="1" t="str">
        <f t="shared" si="3"/>
        <v/>
      </c>
      <c r="L49" s="1" t="str">
        <f>IF(รายงาน2!H49="","",รายงาน1!H49+รายงาน2!H49)</f>
        <v/>
      </c>
      <c r="M49" s="1" t="str">
        <f t="shared" si="4"/>
        <v/>
      </c>
      <c r="N49" s="1" t="str">
        <f>IF(รายงาน2!I49="","",รายงาน1!I49+รายงาน2!I49)</f>
        <v/>
      </c>
      <c r="O49" s="1" t="str">
        <f t="shared" si="5"/>
        <v/>
      </c>
      <c r="P49" s="1" t="str">
        <f>IF(รายงาน2!J49="","",รายงาน1!J49+รายงาน2!J49)</f>
        <v/>
      </c>
      <c r="Q49" s="1" t="str">
        <f t="shared" si="6"/>
        <v/>
      </c>
      <c r="R49" s="1" t="str">
        <f>IF(รายงาน2!K49="","",รายงาน1!K49+รายงาน2!K49)</f>
        <v/>
      </c>
      <c r="S49" s="1" t="str">
        <f t="shared" si="7"/>
        <v/>
      </c>
      <c r="T49" s="1" t="str">
        <f>IF(รายงาน2!L49="","",รายงาน1!L49+รายงาน2!L49)</f>
        <v/>
      </c>
      <c r="U49" s="1" t="str">
        <f t="shared" si="8"/>
        <v/>
      </c>
      <c r="V49" s="1" t="str">
        <f>IF(รายงาน2!M49="","",รายงาน1!M49+รายงาน2!M49)</f>
        <v/>
      </c>
      <c r="W49" s="1" t="str">
        <f t="shared" si="9"/>
        <v/>
      </c>
      <c r="X49" s="1" t="str">
        <f>IF(รายงาน2!N49="","",รายงาน1!N49+รายงาน2!N49)</f>
        <v/>
      </c>
      <c r="Y49" s="1" t="str">
        <f t="shared" si="10"/>
        <v/>
      </c>
      <c r="Z49" s="1" t="str">
        <f>IF(รายงาน2!O49="","",รายงาน1!O49+รายงาน2!O49)</f>
        <v/>
      </c>
      <c r="AA49" s="1" t="str">
        <f t="shared" si="11"/>
        <v/>
      </c>
      <c r="AB49" s="1"/>
      <c r="AC49" s="1"/>
      <c r="AD49" s="1" t="str">
        <f t="shared" si="12"/>
        <v/>
      </c>
      <c r="AE49" s="44" t="str">
        <f t="shared" si="13"/>
        <v/>
      </c>
      <c r="AF49" s="45" t="str">
        <f t="shared" si="14"/>
        <v/>
      </c>
    </row>
    <row r="50" spans="1:32" x14ac:dyDescent="0.25">
      <c r="A50" s="1">
        <f>'คะแนนภาคเรียนที่ 2'!A50</f>
        <v>43</v>
      </c>
      <c r="B50" s="1" t="str">
        <f>IF('คะแนนภาคเรียนที่ 1'!B50="","",'คะแนนภาคเรียนที่ 1'!B50)</f>
        <v/>
      </c>
      <c r="C50" s="1" t="str">
        <f>IF('คะแนนภาคเรียนที่ 1'!C50="","",'คะแนนภาคเรียนที่ 1'!C50)</f>
        <v/>
      </c>
      <c r="D50" s="1" t="str">
        <f>IF(รายงาน2!D50="","",รายงาน1!D50+รายงาน2!D50)</f>
        <v/>
      </c>
      <c r="E50" s="1" t="str">
        <f t="shared" si="0"/>
        <v/>
      </c>
      <c r="F50" s="1" t="str">
        <f>IF(รายงาน2!E50="","",รายงาน1!E50+รายงาน2!E50)</f>
        <v/>
      </c>
      <c r="G50" s="1" t="str">
        <f t="shared" si="1"/>
        <v/>
      </c>
      <c r="H50" s="1" t="str">
        <f>IF(รายงาน2!F50="","",รายงาน1!F50+รายงาน2!F50)</f>
        <v/>
      </c>
      <c r="I50" s="1" t="str">
        <f t="shared" si="2"/>
        <v/>
      </c>
      <c r="J50" s="1" t="str">
        <f>IF(รายงาน2!G50="","",รายงาน1!G50+รายงาน2!G50)</f>
        <v/>
      </c>
      <c r="K50" s="1" t="str">
        <f t="shared" si="3"/>
        <v/>
      </c>
      <c r="L50" s="1" t="str">
        <f>IF(รายงาน2!H50="","",รายงาน1!H50+รายงาน2!H50)</f>
        <v/>
      </c>
      <c r="M50" s="1" t="str">
        <f t="shared" si="4"/>
        <v/>
      </c>
      <c r="N50" s="1" t="str">
        <f>IF(รายงาน2!I50="","",รายงาน1!I50+รายงาน2!I50)</f>
        <v/>
      </c>
      <c r="O50" s="1" t="str">
        <f t="shared" si="5"/>
        <v/>
      </c>
      <c r="P50" s="1" t="str">
        <f>IF(รายงาน2!J50="","",รายงาน1!J50+รายงาน2!J50)</f>
        <v/>
      </c>
      <c r="Q50" s="1" t="str">
        <f t="shared" si="6"/>
        <v/>
      </c>
      <c r="R50" s="1" t="str">
        <f>IF(รายงาน2!K50="","",รายงาน1!K50+รายงาน2!K50)</f>
        <v/>
      </c>
      <c r="S50" s="1" t="str">
        <f t="shared" si="7"/>
        <v/>
      </c>
      <c r="T50" s="1" t="str">
        <f>IF(รายงาน2!L50="","",รายงาน1!L50+รายงาน2!L50)</f>
        <v/>
      </c>
      <c r="U50" s="1" t="str">
        <f t="shared" si="8"/>
        <v/>
      </c>
      <c r="V50" s="1" t="str">
        <f>IF(รายงาน2!M50="","",รายงาน1!M50+รายงาน2!M50)</f>
        <v/>
      </c>
      <c r="W50" s="1" t="str">
        <f t="shared" si="9"/>
        <v/>
      </c>
      <c r="X50" s="1" t="str">
        <f>IF(รายงาน2!N50="","",รายงาน1!N50+รายงาน2!N50)</f>
        <v/>
      </c>
      <c r="Y50" s="1" t="str">
        <f t="shared" si="10"/>
        <v/>
      </c>
      <c r="Z50" s="1" t="str">
        <f>IF(รายงาน2!O50="","",รายงาน1!O50+รายงาน2!O50)</f>
        <v/>
      </c>
      <c r="AA50" s="1" t="str">
        <f t="shared" si="11"/>
        <v/>
      </c>
      <c r="AB50" s="1"/>
      <c r="AC50" s="1"/>
      <c r="AD50" s="1" t="str">
        <f t="shared" si="12"/>
        <v/>
      </c>
      <c r="AE50" s="44" t="str">
        <f t="shared" si="13"/>
        <v/>
      </c>
      <c r="AF50" s="45" t="str">
        <f t="shared" si="14"/>
        <v/>
      </c>
    </row>
    <row r="51" spans="1:32" x14ac:dyDescent="0.25">
      <c r="A51" s="1">
        <f>'คะแนนภาคเรียนที่ 2'!A51</f>
        <v>44</v>
      </c>
      <c r="B51" s="1" t="str">
        <f>IF('คะแนนภาคเรียนที่ 1'!B51="","",'คะแนนภาคเรียนที่ 1'!B51)</f>
        <v/>
      </c>
      <c r="C51" s="1" t="str">
        <f>IF('คะแนนภาคเรียนที่ 1'!C51="","",'คะแนนภาคเรียนที่ 1'!C51)</f>
        <v/>
      </c>
      <c r="D51" s="1" t="str">
        <f>IF(รายงาน2!D51="","",รายงาน1!D51+รายงาน2!D51)</f>
        <v/>
      </c>
      <c r="E51" s="1" t="str">
        <f t="shared" si="0"/>
        <v/>
      </c>
      <c r="F51" s="1" t="str">
        <f>IF(รายงาน2!E51="","",รายงาน1!E51+รายงาน2!E51)</f>
        <v/>
      </c>
      <c r="G51" s="1" t="str">
        <f t="shared" si="1"/>
        <v/>
      </c>
      <c r="H51" s="1" t="str">
        <f>IF(รายงาน2!F51="","",รายงาน1!F51+รายงาน2!F51)</f>
        <v/>
      </c>
      <c r="I51" s="1" t="str">
        <f t="shared" si="2"/>
        <v/>
      </c>
      <c r="J51" s="1" t="str">
        <f>IF(รายงาน2!G51="","",รายงาน1!G51+รายงาน2!G51)</f>
        <v/>
      </c>
      <c r="K51" s="1" t="str">
        <f t="shared" si="3"/>
        <v/>
      </c>
      <c r="L51" s="1" t="str">
        <f>IF(รายงาน2!H51="","",รายงาน1!H51+รายงาน2!H51)</f>
        <v/>
      </c>
      <c r="M51" s="1" t="str">
        <f t="shared" si="4"/>
        <v/>
      </c>
      <c r="N51" s="1" t="str">
        <f>IF(รายงาน2!I51="","",รายงาน1!I51+รายงาน2!I51)</f>
        <v/>
      </c>
      <c r="O51" s="1" t="str">
        <f t="shared" si="5"/>
        <v/>
      </c>
      <c r="P51" s="1" t="str">
        <f>IF(รายงาน2!J51="","",รายงาน1!J51+รายงาน2!J51)</f>
        <v/>
      </c>
      <c r="Q51" s="1" t="str">
        <f t="shared" si="6"/>
        <v/>
      </c>
      <c r="R51" s="1" t="str">
        <f>IF(รายงาน2!K51="","",รายงาน1!K51+รายงาน2!K51)</f>
        <v/>
      </c>
      <c r="S51" s="1" t="str">
        <f t="shared" si="7"/>
        <v/>
      </c>
      <c r="T51" s="1" t="str">
        <f>IF(รายงาน2!L51="","",รายงาน1!L51+รายงาน2!L51)</f>
        <v/>
      </c>
      <c r="U51" s="1" t="str">
        <f t="shared" si="8"/>
        <v/>
      </c>
      <c r="V51" s="1" t="str">
        <f>IF(รายงาน2!M51="","",รายงาน1!M51+รายงาน2!M51)</f>
        <v/>
      </c>
      <c r="W51" s="1" t="str">
        <f t="shared" si="9"/>
        <v/>
      </c>
      <c r="X51" s="1" t="str">
        <f>IF(รายงาน2!N51="","",รายงาน1!N51+รายงาน2!N51)</f>
        <v/>
      </c>
      <c r="Y51" s="1" t="str">
        <f t="shared" si="10"/>
        <v/>
      </c>
      <c r="Z51" s="1" t="str">
        <f>IF(รายงาน2!O51="","",รายงาน1!O51+รายงาน2!O51)</f>
        <v/>
      </c>
      <c r="AA51" s="1" t="str">
        <f t="shared" si="11"/>
        <v/>
      </c>
      <c r="AB51" s="1"/>
      <c r="AC51" s="1"/>
      <c r="AD51" s="1" t="str">
        <f t="shared" si="12"/>
        <v/>
      </c>
      <c r="AE51" s="44" t="str">
        <f t="shared" si="13"/>
        <v/>
      </c>
      <c r="AF51" s="45" t="str">
        <f t="shared" si="14"/>
        <v/>
      </c>
    </row>
    <row r="52" spans="1:32" x14ac:dyDescent="0.25">
      <c r="A52" s="1">
        <f>'คะแนนภาคเรียนที่ 2'!A52</f>
        <v>45</v>
      </c>
      <c r="B52" s="1" t="str">
        <f>IF('คะแนนภาคเรียนที่ 1'!B52="","",'คะแนนภาคเรียนที่ 1'!B52)</f>
        <v/>
      </c>
      <c r="C52" s="1" t="str">
        <f>IF('คะแนนภาคเรียนที่ 1'!C52="","",'คะแนนภาคเรียนที่ 1'!C52)</f>
        <v/>
      </c>
      <c r="D52" s="1" t="str">
        <f>IF(รายงาน2!D52="","",รายงาน1!D52+รายงาน2!D52)</f>
        <v/>
      </c>
      <c r="E52" s="1" t="str">
        <f t="shared" si="0"/>
        <v/>
      </c>
      <c r="F52" s="1" t="str">
        <f>IF(รายงาน2!E52="","",รายงาน1!E52+รายงาน2!E52)</f>
        <v/>
      </c>
      <c r="G52" s="1" t="str">
        <f t="shared" si="1"/>
        <v/>
      </c>
      <c r="H52" s="1" t="str">
        <f>IF(รายงาน2!F52="","",รายงาน1!F52+รายงาน2!F52)</f>
        <v/>
      </c>
      <c r="I52" s="1" t="str">
        <f t="shared" si="2"/>
        <v/>
      </c>
      <c r="J52" s="1" t="str">
        <f>IF(รายงาน2!G52="","",รายงาน1!G52+รายงาน2!G52)</f>
        <v/>
      </c>
      <c r="K52" s="1" t="str">
        <f t="shared" si="3"/>
        <v/>
      </c>
      <c r="L52" s="1" t="str">
        <f>IF(รายงาน2!H52="","",รายงาน1!H52+รายงาน2!H52)</f>
        <v/>
      </c>
      <c r="M52" s="1" t="str">
        <f t="shared" si="4"/>
        <v/>
      </c>
      <c r="N52" s="1" t="str">
        <f>IF(รายงาน2!I52="","",รายงาน1!I52+รายงาน2!I52)</f>
        <v/>
      </c>
      <c r="O52" s="1" t="str">
        <f t="shared" si="5"/>
        <v/>
      </c>
      <c r="P52" s="1" t="str">
        <f>IF(รายงาน2!J52="","",รายงาน1!J52+รายงาน2!J52)</f>
        <v/>
      </c>
      <c r="Q52" s="1" t="str">
        <f t="shared" si="6"/>
        <v/>
      </c>
      <c r="R52" s="1" t="str">
        <f>IF(รายงาน2!K52="","",รายงาน1!K52+รายงาน2!K52)</f>
        <v/>
      </c>
      <c r="S52" s="1" t="str">
        <f t="shared" si="7"/>
        <v/>
      </c>
      <c r="T52" s="1" t="str">
        <f>IF(รายงาน2!L52="","",รายงาน1!L52+รายงาน2!L52)</f>
        <v/>
      </c>
      <c r="U52" s="1" t="str">
        <f t="shared" si="8"/>
        <v/>
      </c>
      <c r="V52" s="1" t="str">
        <f>IF(รายงาน2!M52="","",รายงาน1!M52+รายงาน2!M52)</f>
        <v/>
      </c>
      <c r="W52" s="1" t="str">
        <f t="shared" si="9"/>
        <v/>
      </c>
      <c r="X52" s="1" t="str">
        <f>IF(รายงาน2!N52="","",รายงาน1!N52+รายงาน2!N52)</f>
        <v/>
      </c>
      <c r="Y52" s="1" t="str">
        <f t="shared" si="10"/>
        <v/>
      </c>
      <c r="Z52" s="1" t="str">
        <f>IF(รายงาน2!O52="","",รายงาน1!O52+รายงาน2!O52)</f>
        <v/>
      </c>
      <c r="AA52" s="1" t="str">
        <f t="shared" si="11"/>
        <v/>
      </c>
      <c r="AB52" s="1"/>
      <c r="AC52" s="1"/>
      <c r="AD52" s="1" t="str">
        <f t="shared" si="12"/>
        <v/>
      </c>
      <c r="AE52" s="44" t="str">
        <f t="shared" si="13"/>
        <v/>
      </c>
      <c r="AF52" s="45" t="str">
        <f t="shared" si="14"/>
        <v/>
      </c>
    </row>
    <row r="53" spans="1:32" x14ac:dyDescent="0.25">
      <c r="A53" s="1">
        <f>'คะแนนภาคเรียนที่ 2'!A53</f>
        <v>46</v>
      </c>
      <c r="B53" s="1" t="str">
        <f>IF('คะแนนภาคเรียนที่ 1'!B53="","",'คะแนนภาคเรียนที่ 1'!B53)</f>
        <v/>
      </c>
      <c r="C53" s="1" t="str">
        <f>IF('คะแนนภาคเรียนที่ 1'!C53="","",'คะแนนภาคเรียนที่ 1'!C53)</f>
        <v/>
      </c>
      <c r="D53" s="1" t="str">
        <f>IF(รายงาน2!D53="","",รายงาน1!D53+รายงาน2!D53)</f>
        <v/>
      </c>
      <c r="E53" s="1" t="str">
        <f t="shared" si="0"/>
        <v/>
      </c>
      <c r="F53" s="1" t="str">
        <f>IF(รายงาน2!E53="","",รายงาน1!E53+รายงาน2!E53)</f>
        <v/>
      </c>
      <c r="G53" s="1" t="str">
        <f t="shared" si="1"/>
        <v/>
      </c>
      <c r="H53" s="1" t="str">
        <f>IF(รายงาน2!F53="","",รายงาน1!F53+รายงาน2!F53)</f>
        <v/>
      </c>
      <c r="I53" s="1" t="str">
        <f t="shared" si="2"/>
        <v/>
      </c>
      <c r="J53" s="1" t="str">
        <f>IF(รายงาน2!G53="","",รายงาน1!G53+รายงาน2!G53)</f>
        <v/>
      </c>
      <c r="K53" s="1" t="str">
        <f t="shared" si="3"/>
        <v/>
      </c>
      <c r="L53" s="1" t="str">
        <f>IF(รายงาน2!H53="","",รายงาน1!H53+รายงาน2!H53)</f>
        <v/>
      </c>
      <c r="M53" s="1" t="str">
        <f t="shared" si="4"/>
        <v/>
      </c>
      <c r="N53" s="1" t="str">
        <f>IF(รายงาน2!I53="","",รายงาน1!I53+รายงาน2!I53)</f>
        <v/>
      </c>
      <c r="O53" s="1" t="str">
        <f t="shared" si="5"/>
        <v/>
      </c>
      <c r="P53" s="1" t="str">
        <f>IF(รายงาน2!J53="","",รายงาน1!J53+รายงาน2!J53)</f>
        <v/>
      </c>
      <c r="Q53" s="1" t="str">
        <f t="shared" si="6"/>
        <v/>
      </c>
      <c r="R53" s="1" t="str">
        <f>IF(รายงาน2!K53="","",รายงาน1!K53+รายงาน2!K53)</f>
        <v/>
      </c>
      <c r="S53" s="1" t="str">
        <f t="shared" si="7"/>
        <v/>
      </c>
      <c r="T53" s="1" t="str">
        <f>IF(รายงาน2!L53="","",รายงาน1!L53+รายงาน2!L53)</f>
        <v/>
      </c>
      <c r="U53" s="1" t="str">
        <f t="shared" si="8"/>
        <v/>
      </c>
      <c r="V53" s="1" t="str">
        <f>IF(รายงาน2!M53="","",รายงาน1!M53+รายงาน2!M53)</f>
        <v/>
      </c>
      <c r="W53" s="1" t="str">
        <f t="shared" si="9"/>
        <v/>
      </c>
      <c r="X53" s="1" t="str">
        <f>IF(รายงาน2!N53="","",รายงาน1!N53+รายงาน2!N53)</f>
        <v/>
      </c>
      <c r="Y53" s="1" t="str">
        <f t="shared" si="10"/>
        <v/>
      </c>
      <c r="Z53" s="1" t="str">
        <f>IF(รายงาน2!O53="","",รายงาน1!O53+รายงาน2!O53)</f>
        <v/>
      </c>
      <c r="AA53" s="1" t="str">
        <f t="shared" si="11"/>
        <v/>
      </c>
      <c r="AB53" s="1"/>
      <c r="AC53" s="1"/>
      <c r="AD53" s="1" t="str">
        <f t="shared" si="12"/>
        <v/>
      </c>
      <c r="AE53" s="44" t="str">
        <f t="shared" si="13"/>
        <v/>
      </c>
      <c r="AF53" s="45" t="str">
        <f t="shared" si="14"/>
        <v/>
      </c>
    </row>
    <row r="54" spans="1:32" x14ac:dyDescent="0.25">
      <c r="A54" s="1">
        <f>'คะแนนภาคเรียนที่ 2'!A54</f>
        <v>47</v>
      </c>
      <c r="B54" s="1" t="str">
        <f>IF('คะแนนภาคเรียนที่ 1'!B54="","",'คะแนนภาคเรียนที่ 1'!B54)</f>
        <v/>
      </c>
      <c r="C54" s="1" t="str">
        <f>IF('คะแนนภาคเรียนที่ 1'!C54="","",'คะแนนภาคเรียนที่ 1'!C54)</f>
        <v/>
      </c>
      <c r="D54" s="1" t="str">
        <f>IF(รายงาน2!D54="","",รายงาน1!D54+รายงาน2!D54)</f>
        <v/>
      </c>
      <c r="E54" s="1" t="str">
        <f t="shared" si="0"/>
        <v/>
      </c>
      <c r="F54" s="1" t="str">
        <f>IF(รายงาน2!E54="","",รายงาน1!E54+รายงาน2!E54)</f>
        <v/>
      </c>
      <c r="G54" s="1" t="str">
        <f t="shared" si="1"/>
        <v/>
      </c>
      <c r="H54" s="1" t="str">
        <f>IF(รายงาน2!F54="","",รายงาน1!F54+รายงาน2!F54)</f>
        <v/>
      </c>
      <c r="I54" s="1" t="str">
        <f t="shared" si="2"/>
        <v/>
      </c>
      <c r="J54" s="1" t="str">
        <f>IF(รายงาน2!G54="","",รายงาน1!G54+รายงาน2!G54)</f>
        <v/>
      </c>
      <c r="K54" s="1" t="str">
        <f t="shared" si="3"/>
        <v/>
      </c>
      <c r="L54" s="1" t="str">
        <f>IF(รายงาน2!H54="","",รายงาน1!H54+รายงาน2!H54)</f>
        <v/>
      </c>
      <c r="M54" s="1" t="str">
        <f t="shared" si="4"/>
        <v/>
      </c>
      <c r="N54" s="1" t="str">
        <f>IF(รายงาน2!I54="","",รายงาน1!I54+รายงาน2!I54)</f>
        <v/>
      </c>
      <c r="O54" s="1" t="str">
        <f t="shared" si="5"/>
        <v/>
      </c>
      <c r="P54" s="1" t="str">
        <f>IF(รายงาน2!J54="","",รายงาน1!J54+รายงาน2!J54)</f>
        <v/>
      </c>
      <c r="Q54" s="1" t="str">
        <f t="shared" si="6"/>
        <v/>
      </c>
      <c r="R54" s="1" t="str">
        <f>IF(รายงาน2!K54="","",รายงาน1!K54+รายงาน2!K54)</f>
        <v/>
      </c>
      <c r="S54" s="1" t="str">
        <f t="shared" si="7"/>
        <v/>
      </c>
      <c r="T54" s="1" t="str">
        <f>IF(รายงาน2!L54="","",รายงาน1!L54+รายงาน2!L54)</f>
        <v/>
      </c>
      <c r="U54" s="1" t="str">
        <f t="shared" si="8"/>
        <v/>
      </c>
      <c r="V54" s="1" t="str">
        <f>IF(รายงาน2!M54="","",รายงาน1!M54+รายงาน2!M54)</f>
        <v/>
      </c>
      <c r="W54" s="1" t="str">
        <f t="shared" si="9"/>
        <v/>
      </c>
      <c r="X54" s="1" t="str">
        <f>IF(รายงาน2!N54="","",รายงาน1!N54+รายงาน2!N54)</f>
        <v/>
      </c>
      <c r="Y54" s="1" t="str">
        <f t="shared" si="10"/>
        <v/>
      </c>
      <c r="Z54" s="1" t="str">
        <f>IF(รายงาน2!O54="","",รายงาน1!O54+รายงาน2!O54)</f>
        <v/>
      </c>
      <c r="AA54" s="1" t="str">
        <f t="shared" si="11"/>
        <v/>
      </c>
      <c r="AB54" s="1"/>
      <c r="AC54" s="1"/>
      <c r="AD54" s="1" t="str">
        <f t="shared" si="12"/>
        <v/>
      </c>
      <c r="AE54" s="44" t="str">
        <f t="shared" si="13"/>
        <v/>
      </c>
      <c r="AF54" s="45" t="str">
        <f t="shared" si="14"/>
        <v/>
      </c>
    </row>
    <row r="55" spans="1:32" x14ac:dyDescent="0.25">
      <c r="A55" s="1">
        <f>'คะแนนภาคเรียนที่ 2'!A55</f>
        <v>48</v>
      </c>
      <c r="B55" s="1" t="str">
        <f>IF('คะแนนภาคเรียนที่ 1'!B55="","",'คะแนนภาคเรียนที่ 1'!B55)</f>
        <v/>
      </c>
      <c r="C55" s="1" t="str">
        <f>IF('คะแนนภาคเรียนที่ 1'!C55="","",'คะแนนภาคเรียนที่ 1'!C55)</f>
        <v/>
      </c>
      <c r="D55" s="1" t="str">
        <f>IF(รายงาน2!D55="","",รายงาน1!D55+รายงาน2!D55)</f>
        <v/>
      </c>
      <c r="E55" s="1" t="str">
        <f t="shared" si="0"/>
        <v/>
      </c>
      <c r="F55" s="1" t="str">
        <f>IF(รายงาน2!E55="","",รายงาน1!E55+รายงาน2!E55)</f>
        <v/>
      </c>
      <c r="G55" s="1" t="str">
        <f t="shared" si="1"/>
        <v/>
      </c>
      <c r="H55" s="1" t="str">
        <f>IF(รายงาน2!F55="","",รายงาน1!F55+รายงาน2!F55)</f>
        <v/>
      </c>
      <c r="I55" s="1" t="str">
        <f t="shared" si="2"/>
        <v/>
      </c>
      <c r="J55" s="1" t="str">
        <f>IF(รายงาน2!G55="","",รายงาน1!G55+รายงาน2!G55)</f>
        <v/>
      </c>
      <c r="K55" s="1" t="str">
        <f t="shared" si="3"/>
        <v/>
      </c>
      <c r="L55" s="1" t="str">
        <f>IF(รายงาน2!H55="","",รายงาน1!H55+รายงาน2!H55)</f>
        <v/>
      </c>
      <c r="M55" s="1" t="str">
        <f t="shared" si="4"/>
        <v/>
      </c>
      <c r="N55" s="1" t="str">
        <f>IF(รายงาน2!I55="","",รายงาน1!I55+รายงาน2!I55)</f>
        <v/>
      </c>
      <c r="O55" s="1" t="str">
        <f t="shared" si="5"/>
        <v/>
      </c>
      <c r="P55" s="1" t="str">
        <f>IF(รายงาน2!J55="","",รายงาน1!J55+รายงาน2!J55)</f>
        <v/>
      </c>
      <c r="Q55" s="1" t="str">
        <f t="shared" si="6"/>
        <v/>
      </c>
      <c r="R55" s="1" t="str">
        <f>IF(รายงาน2!K55="","",รายงาน1!K55+รายงาน2!K55)</f>
        <v/>
      </c>
      <c r="S55" s="1" t="str">
        <f t="shared" si="7"/>
        <v/>
      </c>
      <c r="T55" s="1" t="str">
        <f>IF(รายงาน2!L55="","",รายงาน1!L55+รายงาน2!L55)</f>
        <v/>
      </c>
      <c r="U55" s="1" t="str">
        <f t="shared" si="8"/>
        <v/>
      </c>
      <c r="V55" s="1" t="str">
        <f>IF(รายงาน2!M55="","",รายงาน1!M55+รายงาน2!M55)</f>
        <v/>
      </c>
      <c r="W55" s="1" t="str">
        <f t="shared" si="9"/>
        <v/>
      </c>
      <c r="X55" s="1" t="str">
        <f>IF(รายงาน2!N55="","",รายงาน1!N55+รายงาน2!N55)</f>
        <v/>
      </c>
      <c r="Y55" s="1" t="str">
        <f t="shared" si="10"/>
        <v/>
      </c>
      <c r="Z55" s="1" t="str">
        <f>IF(รายงาน2!O55="","",รายงาน1!O55+รายงาน2!O55)</f>
        <v/>
      </c>
      <c r="AA55" s="1" t="str">
        <f t="shared" si="11"/>
        <v/>
      </c>
      <c r="AB55" s="1"/>
      <c r="AC55" s="1"/>
      <c r="AD55" s="1" t="str">
        <f t="shared" si="12"/>
        <v/>
      </c>
      <c r="AE55" s="44" t="str">
        <f t="shared" si="13"/>
        <v/>
      </c>
      <c r="AF55" s="45" t="str">
        <f t="shared" si="14"/>
        <v/>
      </c>
    </row>
    <row r="56" spans="1:32" x14ac:dyDescent="0.25">
      <c r="A56" s="1">
        <f>'คะแนนภาคเรียนที่ 2'!A56</f>
        <v>49</v>
      </c>
      <c r="B56" s="1" t="str">
        <f>IF('คะแนนภาคเรียนที่ 1'!B56="","",'คะแนนภาคเรียนที่ 1'!B56)</f>
        <v/>
      </c>
      <c r="C56" s="1" t="str">
        <f>IF('คะแนนภาคเรียนที่ 1'!C56="","",'คะแนนภาคเรียนที่ 1'!C56)</f>
        <v/>
      </c>
      <c r="D56" s="1" t="str">
        <f>IF(รายงาน2!D56="","",รายงาน1!D56+รายงาน2!D56)</f>
        <v/>
      </c>
      <c r="E56" s="1" t="str">
        <f t="shared" si="0"/>
        <v/>
      </c>
      <c r="F56" s="1" t="str">
        <f>IF(รายงาน2!E56="","",รายงาน1!E56+รายงาน2!E56)</f>
        <v/>
      </c>
      <c r="G56" s="1" t="str">
        <f t="shared" si="1"/>
        <v/>
      </c>
      <c r="H56" s="1" t="str">
        <f>IF(รายงาน2!F56="","",รายงาน1!F56+รายงาน2!F56)</f>
        <v/>
      </c>
      <c r="I56" s="1" t="str">
        <f t="shared" si="2"/>
        <v/>
      </c>
      <c r="J56" s="1" t="str">
        <f>IF(รายงาน2!G56="","",รายงาน1!G56+รายงาน2!G56)</f>
        <v/>
      </c>
      <c r="K56" s="1" t="str">
        <f t="shared" si="3"/>
        <v/>
      </c>
      <c r="L56" s="1" t="str">
        <f>IF(รายงาน2!H56="","",รายงาน1!H56+รายงาน2!H56)</f>
        <v/>
      </c>
      <c r="M56" s="1" t="str">
        <f t="shared" si="4"/>
        <v/>
      </c>
      <c r="N56" s="1" t="str">
        <f>IF(รายงาน2!I56="","",รายงาน1!I56+รายงาน2!I56)</f>
        <v/>
      </c>
      <c r="O56" s="1" t="str">
        <f t="shared" si="5"/>
        <v/>
      </c>
      <c r="P56" s="1" t="str">
        <f>IF(รายงาน2!J56="","",รายงาน1!J56+รายงาน2!J56)</f>
        <v/>
      </c>
      <c r="Q56" s="1" t="str">
        <f t="shared" si="6"/>
        <v/>
      </c>
      <c r="R56" s="1" t="str">
        <f>IF(รายงาน2!K56="","",รายงาน1!K56+รายงาน2!K56)</f>
        <v/>
      </c>
      <c r="S56" s="1" t="str">
        <f t="shared" si="7"/>
        <v/>
      </c>
      <c r="T56" s="1" t="str">
        <f>IF(รายงาน2!L56="","",รายงาน1!L56+รายงาน2!L56)</f>
        <v/>
      </c>
      <c r="U56" s="1" t="str">
        <f t="shared" si="8"/>
        <v/>
      </c>
      <c r="V56" s="1" t="str">
        <f>IF(รายงาน2!M56="","",รายงาน1!M56+รายงาน2!M56)</f>
        <v/>
      </c>
      <c r="W56" s="1" t="str">
        <f t="shared" si="9"/>
        <v/>
      </c>
      <c r="X56" s="1" t="str">
        <f>IF(รายงาน2!N56="","",รายงาน1!N56+รายงาน2!N56)</f>
        <v/>
      </c>
      <c r="Y56" s="1" t="str">
        <f t="shared" si="10"/>
        <v/>
      </c>
      <c r="Z56" s="1" t="str">
        <f>IF(รายงาน2!O56="","",รายงาน1!O56+รายงาน2!O56)</f>
        <v/>
      </c>
      <c r="AA56" s="1" t="str">
        <f t="shared" si="11"/>
        <v/>
      </c>
      <c r="AB56" s="1"/>
      <c r="AC56" s="1"/>
      <c r="AD56" s="1" t="str">
        <f t="shared" si="12"/>
        <v/>
      </c>
      <c r="AE56" s="44" t="str">
        <f t="shared" si="13"/>
        <v/>
      </c>
      <c r="AF56" s="45" t="str">
        <f t="shared" si="14"/>
        <v/>
      </c>
    </row>
    <row r="57" spans="1:32" x14ac:dyDescent="0.25">
      <c r="A57" s="1">
        <f>'คะแนนภาคเรียนที่ 2'!A57</f>
        <v>50</v>
      </c>
      <c r="B57" s="1" t="str">
        <f>IF('คะแนนภาคเรียนที่ 1'!B57="","",'คะแนนภาคเรียนที่ 1'!B57)</f>
        <v/>
      </c>
      <c r="C57" s="1" t="str">
        <f>IF('คะแนนภาคเรียนที่ 1'!C57="","",'คะแนนภาคเรียนที่ 1'!C57)</f>
        <v/>
      </c>
      <c r="D57" s="1" t="str">
        <f>IF(รายงาน2!D57="","",รายงาน1!D57+รายงาน2!D57)</f>
        <v/>
      </c>
      <c r="E57" s="1" t="str">
        <f t="shared" si="0"/>
        <v/>
      </c>
      <c r="F57" s="1" t="str">
        <f>IF(รายงาน2!E57="","",รายงาน1!E57+รายงาน2!E57)</f>
        <v/>
      </c>
      <c r="G57" s="1" t="str">
        <f t="shared" si="1"/>
        <v/>
      </c>
      <c r="H57" s="1" t="str">
        <f>IF(รายงาน2!F57="","",รายงาน1!F57+รายงาน2!F57)</f>
        <v/>
      </c>
      <c r="I57" s="1" t="str">
        <f t="shared" si="2"/>
        <v/>
      </c>
      <c r="J57" s="1" t="str">
        <f>IF(รายงาน2!G57="","",รายงาน1!G57+รายงาน2!G57)</f>
        <v/>
      </c>
      <c r="K57" s="1" t="str">
        <f t="shared" si="3"/>
        <v/>
      </c>
      <c r="L57" s="1" t="str">
        <f>IF(รายงาน2!H57="","",รายงาน1!H57+รายงาน2!H57)</f>
        <v/>
      </c>
      <c r="M57" s="1" t="str">
        <f t="shared" si="4"/>
        <v/>
      </c>
      <c r="N57" s="1" t="str">
        <f>IF(รายงาน2!I57="","",รายงาน1!I57+รายงาน2!I57)</f>
        <v/>
      </c>
      <c r="O57" s="1" t="str">
        <f t="shared" si="5"/>
        <v/>
      </c>
      <c r="P57" s="1" t="str">
        <f>IF(รายงาน2!J57="","",รายงาน1!J57+รายงาน2!J57)</f>
        <v/>
      </c>
      <c r="Q57" s="1" t="str">
        <f t="shared" si="6"/>
        <v/>
      </c>
      <c r="R57" s="1" t="str">
        <f>IF(รายงาน2!K57="","",รายงาน1!K57+รายงาน2!K57)</f>
        <v/>
      </c>
      <c r="S57" s="1" t="str">
        <f t="shared" si="7"/>
        <v/>
      </c>
      <c r="T57" s="1" t="str">
        <f>IF(รายงาน2!L57="","",รายงาน1!L57+รายงาน2!L57)</f>
        <v/>
      </c>
      <c r="U57" s="1" t="str">
        <f t="shared" si="8"/>
        <v/>
      </c>
      <c r="V57" s="1" t="str">
        <f>IF(รายงาน2!M57="","",รายงาน1!M57+รายงาน2!M57)</f>
        <v/>
      </c>
      <c r="W57" s="1" t="str">
        <f t="shared" si="9"/>
        <v/>
      </c>
      <c r="X57" s="1" t="str">
        <f>IF(รายงาน2!N57="","",รายงาน1!N57+รายงาน2!N57)</f>
        <v/>
      </c>
      <c r="Y57" s="1" t="str">
        <f t="shared" si="10"/>
        <v/>
      </c>
      <c r="Z57" s="1" t="str">
        <f>IF(รายงาน2!O57="","",รายงาน1!O57+รายงาน2!O57)</f>
        <v/>
      </c>
      <c r="AA57" s="1" t="str">
        <f t="shared" si="11"/>
        <v/>
      </c>
      <c r="AB57" s="1"/>
      <c r="AC57" s="1"/>
      <c r="AD57" s="1" t="str">
        <f t="shared" si="12"/>
        <v/>
      </c>
      <c r="AE57" s="44" t="str">
        <f t="shared" si="13"/>
        <v/>
      </c>
      <c r="AF57" s="45" t="str">
        <f t="shared" si="14"/>
        <v/>
      </c>
    </row>
    <row r="58" spans="1:32" x14ac:dyDescent="0.25">
      <c r="A58" s="1">
        <f>'คะแนนภาคเรียนที่ 2'!A58</f>
        <v>51</v>
      </c>
      <c r="B58" s="1" t="str">
        <f>IF('คะแนนภาคเรียนที่ 1'!B58="","",'คะแนนภาคเรียนที่ 1'!B58)</f>
        <v/>
      </c>
      <c r="C58" s="1" t="str">
        <f>IF('คะแนนภาคเรียนที่ 1'!C58="","",'คะแนนภาคเรียนที่ 1'!C58)</f>
        <v/>
      </c>
      <c r="D58" s="1" t="str">
        <f>IF(รายงาน2!D58="","",รายงาน1!D58+รายงาน2!D58)</f>
        <v/>
      </c>
      <c r="E58" s="1" t="str">
        <f t="shared" si="0"/>
        <v/>
      </c>
      <c r="F58" s="1" t="str">
        <f>IF(รายงาน2!E58="","",รายงาน1!E58+รายงาน2!E58)</f>
        <v/>
      </c>
      <c r="G58" s="1" t="str">
        <f t="shared" si="1"/>
        <v/>
      </c>
      <c r="H58" s="1" t="str">
        <f>IF(รายงาน2!F58="","",รายงาน1!F58+รายงาน2!F58)</f>
        <v/>
      </c>
      <c r="I58" s="1" t="str">
        <f t="shared" si="2"/>
        <v/>
      </c>
      <c r="J58" s="1" t="str">
        <f>IF(รายงาน2!G58="","",รายงาน1!G58+รายงาน2!G58)</f>
        <v/>
      </c>
      <c r="K58" s="1" t="str">
        <f t="shared" si="3"/>
        <v/>
      </c>
      <c r="L58" s="1" t="str">
        <f>IF(รายงาน2!H58="","",รายงาน1!H58+รายงาน2!H58)</f>
        <v/>
      </c>
      <c r="M58" s="1" t="str">
        <f t="shared" si="4"/>
        <v/>
      </c>
      <c r="N58" s="1" t="str">
        <f>IF(รายงาน2!I58="","",รายงาน1!I58+รายงาน2!I58)</f>
        <v/>
      </c>
      <c r="O58" s="1" t="str">
        <f t="shared" si="5"/>
        <v/>
      </c>
      <c r="P58" s="1" t="str">
        <f>IF(รายงาน2!J58="","",รายงาน1!J58+รายงาน2!J58)</f>
        <v/>
      </c>
      <c r="Q58" s="1" t="str">
        <f t="shared" si="6"/>
        <v/>
      </c>
      <c r="R58" s="1" t="str">
        <f>IF(รายงาน2!K58="","",รายงาน1!K58+รายงาน2!K58)</f>
        <v/>
      </c>
      <c r="S58" s="1" t="str">
        <f t="shared" si="7"/>
        <v/>
      </c>
      <c r="T58" s="1" t="str">
        <f>IF(รายงาน2!L58="","",รายงาน1!L58+รายงาน2!L58)</f>
        <v/>
      </c>
      <c r="U58" s="1" t="str">
        <f t="shared" si="8"/>
        <v/>
      </c>
      <c r="V58" s="1" t="str">
        <f>IF(รายงาน2!M58="","",รายงาน1!M58+รายงาน2!M58)</f>
        <v/>
      </c>
      <c r="W58" s="1" t="str">
        <f t="shared" si="9"/>
        <v/>
      </c>
      <c r="X58" s="1" t="str">
        <f>IF(รายงาน2!N58="","",รายงาน1!N58+รายงาน2!N58)</f>
        <v/>
      </c>
      <c r="Y58" s="1" t="str">
        <f t="shared" si="10"/>
        <v/>
      </c>
      <c r="Z58" s="1" t="str">
        <f>IF(รายงาน2!O58="","",รายงาน1!O58+รายงาน2!O58)</f>
        <v/>
      </c>
      <c r="AA58" s="1" t="str">
        <f t="shared" si="11"/>
        <v/>
      </c>
      <c r="AB58" s="1"/>
      <c r="AC58" s="1"/>
      <c r="AD58" s="1" t="str">
        <f t="shared" si="12"/>
        <v/>
      </c>
      <c r="AE58" s="44" t="str">
        <f t="shared" si="13"/>
        <v/>
      </c>
      <c r="AF58" s="45" t="str">
        <f t="shared" si="14"/>
        <v/>
      </c>
    </row>
    <row r="59" spans="1:32" x14ac:dyDescent="0.25">
      <c r="A59" s="1">
        <f>'คะแนนภาคเรียนที่ 2'!A59</f>
        <v>52</v>
      </c>
      <c r="B59" s="1" t="str">
        <f>IF('คะแนนภาคเรียนที่ 1'!B59="","",'คะแนนภาคเรียนที่ 1'!B59)</f>
        <v/>
      </c>
      <c r="C59" s="1" t="str">
        <f>IF('คะแนนภาคเรียนที่ 1'!C59="","",'คะแนนภาคเรียนที่ 1'!C59)</f>
        <v/>
      </c>
      <c r="D59" s="1" t="str">
        <f>IF(รายงาน2!D59="","",รายงาน1!D59+รายงาน2!D59)</f>
        <v/>
      </c>
      <c r="E59" s="1" t="str">
        <f t="shared" si="0"/>
        <v/>
      </c>
      <c r="F59" s="1" t="str">
        <f>IF(รายงาน2!E59="","",รายงาน1!E59+รายงาน2!E59)</f>
        <v/>
      </c>
      <c r="G59" s="1" t="str">
        <f t="shared" si="1"/>
        <v/>
      </c>
      <c r="H59" s="1" t="str">
        <f>IF(รายงาน2!F59="","",รายงาน1!F59+รายงาน2!F59)</f>
        <v/>
      </c>
      <c r="I59" s="1" t="str">
        <f t="shared" si="2"/>
        <v/>
      </c>
      <c r="J59" s="1" t="str">
        <f>IF(รายงาน2!G59="","",รายงาน1!G59+รายงาน2!G59)</f>
        <v/>
      </c>
      <c r="K59" s="1" t="str">
        <f t="shared" si="3"/>
        <v/>
      </c>
      <c r="L59" s="1" t="str">
        <f>IF(รายงาน2!H59="","",รายงาน1!H59+รายงาน2!H59)</f>
        <v/>
      </c>
      <c r="M59" s="1" t="str">
        <f t="shared" si="4"/>
        <v/>
      </c>
      <c r="N59" s="1" t="str">
        <f>IF(รายงาน2!I59="","",รายงาน1!I59+รายงาน2!I59)</f>
        <v/>
      </c>
      <c r="O59" s="1" t="str">
        <f t="shared" si="5"/>
        <v/>
      </c>
      <c r="P59" s="1" t="str">
        <f>IF(รายงาน2!J59="","",รายงาน1!J59+รายงาน2!J59)</f>
        <v/>
      </c>
      <c r="Q59" s="1" t="str">
        <f t="shared" si="6"/>
        <v/>
      </c>
      <c r="R59" s="1" t="str">
        <f>IF(รายงาน2!K59="","",รายงาน1!K59+รายงาน2!K59)</f>
        <v/>
      </c>
      <c r="S59" s="1" t="str">
        <f t="shared" si="7"/>
        <v/>
      </c>
      <c r="T59" s="1" t="str">
        <f>IF(รายงาน2!L59="","",รายงาน1!L59+รายงาน2!L59)</f>
        <v/>
      </c>
      <c r="U59" s="1" t="str">
        <f t="shared" si="8"/>
        <v/>
      </c>
      <c r="V59" s="1" t="str">
        <f>IF(รายงาน2!M59="","",รายงาน1!M59+รายงาน2!M59)</f>
        <v/>
      </c>
      <c r="W59" s="1" t="str">
        <f t="shared" si="9"/>
        <v/>
      </c>
      <c r="X59" s="1" t="str">
        <f>IF(รายงาน2!N59="","",รายงาน1!N59+รายงาน2!N59)</f>
        <v/>
      </c>
      <c r="Y59" s="1" t="str">
        <f t="shared" si="10"/>
        <v/>
      </c>
      <c r="Z59" s="1" t="str">
        <f>IF(รายงาน2!O59="","",รายงาน1!O59+รายงาน2!O59)</f>
        <v/>
      </c>
      <c r="AA59" s="1" t="str">
        <f t="shared" si="11"/>
        <v/>
      </c>
      <c r="AB59" s="1"/>
      <c r="AC59" s="1"/>
      <c r="AD59" s="1" t="str">
        <f t="shared" si="12"/>
        <v/>
      </c>
      <c r="AE59" s="44" t="str">
        <f t="shared" si="13"/>
        <v/>
      </c>
      <c r="AF59" s="45" t="str">
        <f t="shared" si="14"/>
        <v/>
      </c>
    </row>
    <row r="60" spans="1:32" x14ac:dyDescent="0.25">
      <c r="A60" s="1">
        <f>'คะแนนภาคเรียนที่ 2'!A60</f>
        <v>53</v>
      </c>
      <c r="B60" s="1" t="str">
        <f>IF('คะแนนภาคเรียนที่ 1'!B60="","",'คะแนนภาคเรียนที่ 1'!B60)</f>
        <v/>
      </c>
      <c r="C60" s="1" t="str">
        <f>IF('คะแนนภาคเรียนที่ 1'!C60="","",'คะแนนภาคเรียนที่ 1'!C60)</f>
        <v/>
      </c>
      <c r="D60" s="1" t="str">
        <f>IF(รายงาน2!D60="","",รายงาน1!D60+รายงาน2!D60)</f>
        <v/>
      </c>
      <c r="E60" s="1" t="str">
        <f t="shared" si="0"/>
        <v/>
      </c>
      <c r="F60" s="1" t="str">
        <f>IF(รายงาน2!E60="","",รายงาน1!E60+รายงาน2!E60)</f>
        <v/>
      </c>
      <c r="G60" s="1" t="str">
        <f t="shared" si="1"/>
        <v/>
      </c>
      <c r="H60" s="1" t="str">
        <f>IF(รายงาน2!F60="","",รายงาน1!F60+รายงาน2!F60)</f>
        <v/>
      </c>
      <c r="I60" s="1" t="str">
        <f t="shared" si="2"/>
        <v/>
      </c>
      <c r="J60" s="1" t="str">
        <f>IF(รายงาน2!G60="","",รายงาน1!G60+รายงาน2!G60)</f>
        <v/>
      </c>
      <c r="K60" s="1" t="str">
        <f t="shared" si="3"/>
        <v/>
      </c>
      <c r="L60" s="1" t="str">
        <f>IF(รายงาน2!H60="","",รายงาน1!H60+รายงาน2!H60)</f>
        <v/>
      </c>
      <c r="M60" s="1" t="str">
        <f t="shared" si="4"/>
        <v/>
      </c>
      <c r="N60" s="1" t="str">
        <f>IF(รายงาน2!I60="","",รายงาน1!I60+รายงาน2!I60)</f>
        <v/>
      </c>
      <c r="O60" s="1" t="str">
        <f t="shared" si="5"/>
        <v/>
      </c>
      <c r="P60" s="1" t="str">
        <f>IF(รายงาน2!J60="","",รายงาน1!J60+รายงาน2!J60)</f>
        <v/>
      </c>
      <c r="Q60" s="1" t="str">
        <f t="shared" si="6"/>
        <v/>
      </c>
      <c r="R60" s="1" t="str">
        <f>IF(รายงาน2!K60="","",รายงาน1!K60+รายงาน2!K60)</f>
        <v/>
      </c>
      <c r="S60" s="1" t="str">
        <f t="shared" si="7"/>
        <v/>
      </c>
      <c r="T60" s="1" t="str">
        <f>IF(รายงาน2!L60="","",รายงาน1!L60+รายงาน2!L60)</f>
        <v/>
      </c>
      <c r="U60" s="1" t="str">
        <f t="shared" si="8"/>
        <v/>
      </c>
      <c r="V60" s="1" t="str">
        <f>IF(รายงาน2!M60="","",รายงาน1!M60+รายงาน2!M60)</f>
        <v/>
      </c>
      <c r="W60" s="1" t="str">
        <f t="shared" si="9"/>
        <v/>
      </c>
      <c r="X60" s="1" t="str">
        <f>IF(รายงาน2!N60="","",รายงาน1!N60+รายงาน2!N60)</f>
        <v/>
      </c>
      <c r="Y60" s="1" t="str">
        <f t="shared" si="10"/>
        <v/>
      </c>
      <c r="Z60" s="1" t="str">
        <f>IF(รายงาน2!O60="","",รายงาน1!O60+รายงาน2!O60)</f>
        <v/>
      </c>
      <c r="AA60" s="1" t="str">
        <f t="shared" si="11"/>
        <v/>
      </c>
      <c r="AB60" s="1"/>
      <c r="AC60" s="1"/>
      <c r="AD60" s="1" t="str">
        <f t="shared" si="12"/>
        <v/>
      </c>
      <c r="AE60" s="44" t="str">
        <f t="shared" si="13"/>
        <v/>
      </c>
      <c r="AF60" s="45" t="str">
        <f t="shared" si="14"/>
        <v/>
      </c>
    </row>
    <row r="61" spans="1:32" x14ac:dyDescent="0.25">
      <c r="A61" s="1">
        <f>'คะแนนภาคเรียนที่ 2'!A61</f>
        <v>54</v>
      </c>
      <c r="B61" s="1" t="str">
        <f>IF('คะแนนภาคเรียนที่ 1'!B61="","",'คะแนนภาคเรียนที่ 1'!B61)</f>
        <v/>
      </c>
      <c r="C61" s="1" t="str">
        <f>IF('คะแนนภาคเรียนที่ 1'!C61="","",'คะแนนภาคเรียนที่ 1'!C61)</f>
        <v/>
      </c>
      <c r="D61" s="1" t="str">
        <f>IF(รายงาน2!D61="","",รายงาน1!D61+รายงาน2!D61)</f>
        <v/>
      </c>
      <c r="E61" s="1" t="str">
        <f t="shared" si="0"/>
        <v/>
      </c>
      <c r="F61" s="1" t="str">
        <f>IF(รายงาน2!E61="","",รายงาน1!E61+รายงาน2!E61)</f>
        <v/>
      </c>
      <c r="G61" s="1" t="str">
        <f t="shared" si="1"/>
        <v/>
      </c>
      <c r="H61" s="1" t="str">
        <f>IF(รายงาน2!F61="","",รายงาน1!F61+รายงาน2!F61)</f>
        <v/>
      </c>
      <c r="I61" s="1" t="str">
        <f t="shared" si="2"/>
        <v/>
      </c>
      <c r="J61" s="1" t="str">
        <f>IF(รายงาน2!G61="","",รายงาน1!G61+รายงาน2!G61)</f>
        <v/>
      </c>
      <c r="K61" s="1" t="str">
        <f t="shared" si="3"/>
        <v/>
      </c>
      <c r="L61" s="1" t="str">
        <f>IF(รายงาน2!H61="","",รายงาน1!H61+รายงาน2!H61)</f>
        <v/>
      </c>
      <c r="M61" s="1" t="str">
        <f t="shared" si="4"/>
        <v/>
      </c>
      <c r="N61" s="1" t="str">
        <f>IF(รายงาน2!I61="","",รายงาน1!I61+รายงาน2!I61)</f>
        <v/>
      </c>
      <c r="O61" s="1" t="str">
        <f t="shared" si="5"/>
        <v/>
      </c>
      <c r="P61" s="1" t="str">
        <f>IF(รายงาน2!J61="","",รายงาน1!J61+รายงาน2!J61)</f>
        <v/>
      </c>
      <c r="Q61" s="1" t="str">
        <f t="shared" si="6"/>
        <v/>
      </c>
      <c r="R61" s="1" t="str">
        <f>IF(รายงาน2!K61="","",รายงาน1!K61+รายงาน2!K61)</f>
        <v/>
      </c>
      <c r="S61" s="1" t="str">
        <f t="shared" si="7"/>
        <v/>
      </c>
      <c r="T61" s="1" t="str">
        <f>IF(รายงาน2!L61="","",รายงาน1!L61+รายงาน2!L61)</f>
        <v/>
      </c>
      <c r="U61" s="1" t="str">
        <f t="shared" si="8"/>
        <v/>
      </c>
      <c r="V61" s="1" t="str">
        <f>IF(รายงาน2!M61="","",รายงาน1!M61+รายงาน2!M61)</f>
        <v/>
      </c>
      <c r="W61" s="1" t="str">
        <f t="shared" si="9"/>
        <v/>
      </c>
      <c r="X61" s="1" t="str">
        <f>IF(รายงาน2!N61="","",รายงาน1!N61+รายงาน2!N61)</f>
        <v/>
      </c>
      <c r="Y61" s="1" t="str">
        <f t="shared" si="10"/>
        <v/>
      </c>
      <c r="Z61" s="1" t="str">
        <f>IF(รายงาน2!O61="","",รายงาน1!O61+รายงาน2!O61)</f>
        <v/>
      </c>
      <c r="AA61" s="1" t="str">
        <f t="shared" si="11"/>
        <v/>
      </c>
      <c r="AB61" s="1"/>
      <c r="AC61" s="1"/>
      <c r="AD61" s="1" t="str">
        <f t="shared" si="12"/>
        <v/>
      </c>
      <c r="AE61" s="44" t="str">
        <f t="shared" si="13"/>
        <v/>
      </c>
      <c r="AF61" s="45" t="str">
        <f t="shared" si="14"/>
        <v/>
      </c>
    </row>
    <row r="62" spans="1:32" x14ac:dyDescent="0.25">
      <c r="A62" s="1">
        <f>'คะแนนภาคเรียนที่ 2'!A62</f>
        <v>55</v>
      </c>
      <c r="B62" s="1" t="str">
        <f>IF('คะแนนภาคเรียนที่ 1'!B62="","",'คะแนนภาคเรียนที่ 1'!B62)</f>
        <v/>
      </c>
      <c r="C62" s="1" t="str">
        <f>IF('คะแนนภาคเรียนที่ 1'!C62="","",'คะแนนภาคเรียนที่ 1'!C62)</f>
        <v/>
      </c>
      <c r="D62" s="1" t="str">
        <f>IF(รายงาน2!D62="","",รายงาน1!D62+รายงาน2!D62)</f>
        <v/>
      </c>
      <c r="E62" s="1" t="str">
        <f t="shared" si="0"/>
        <v/>
      </c>
      <c r="F62" s="1" t="str">
        <f>IF(รายงาน2!E62="","",รายงาน1!E62+รายงาน2!E62)</f>
        <v/>
      </c>
      <c r="G62" s="1" t="str">
        <f t="shared" si="1"/>
        <v/>
      </c>
      <c r="H62" s="1" t="str">
        <f>IF(รายงาน2!F62="","",รายงาน1!F62+รายงาน2!F62)</f>
        <v/>
      </c>
      <c r="I62" s="1" t="str">
        <f t="shared" si="2"/>
        <v/>
      </c>
      <c r="J62" s="1" t="str">
        <f>IF(รายงาน2!G62="","",รายงาน1!G62+รายงาน2!G62)</f>
        <v/>
      </c>
      <c r="K62" s="1" t="str">
        <f t="shared" si="3"/>
        <v/>
      </c>
      <c r="L62" s="1" t="str">
        <f>IF(รายงาน2!H62="","",รายงาน1!H62+รายงาน2!H62)</f>
        <v/>
      </c>
      <c r="M62" s="1" t="str">
        <f t="shared" si="4"/>
        <v/>
      </c>
      <c r="N62" s="1" t="str">
        <f>IF(รายงาน2!I62="","",รายงาน1!I62+รายงาน2!I62)</f>
        <v/>
      </c>
      <c r="O62" s="1" t="str">
        <f t="shared" si="5"/>
        <v/>
      </c>
      <c r="P62" s="1" t="str">
        <f>IF(รายงาน2!J62="","",รายงาน1!J62+รายงาน2!J62)</f>
        <v/>
      </c>
      <c r="Q62" s="1" t="str">
        <f>IF(P62="","",IF(P62&gt;=80,"4",IF(P62&gt;=75,"3.5",IF(P62&gt;=70,"3",IF(P62&gt;=65,"2.5",IF(P62&gt;=60,"2",IF(P62&gt;=55,"1.5",IF(P62&gt;=50,"1","0"))))))))</f>
        <v/>
      </c>
      <c r="R62" s="1" t="str">
        <f>IF(รายงาน2!K62="","",รายงาน1!K62+รายงาน2!K62)</f>
        <v/>
      </c>
      <c r="S62" s="1" t="str">
        <f t="shared" si="7"/>
        <v/>
      </c>
      <c r="T62" s="1" t="str">
        <f>IF(รายงาน2!L62="","",รายงาน1!L62+รายงาน2!L62)</f>
        <v/>
      </c>
      <c r="U62" s="1" t="str">
        <f t="shared" si="8"/>
        <v/>
      </c>
      <c r="V62" s="1" t="str">
        <f>IF(รายงาน2!M62="","",รายงาน1!M62+รายงาน2!M62)</f>
        <v/>
      </c>
      <c r="W62" s="1" t="str">
        <f>IF(V62="","",IF(V62&gt;=80,"4",IF(V62&gt;=75,"3.5",IF(V62&gt;=70,"3",IF(V62&gt;=65,"2.5",IF(V62&gt;=60,"2",IF(V62&gt;=55,"1.5",IF(V62&gt;=50,"1","0"))))))))</f>
        <v/>
      </c>
      <c r="X62" s="1" t="str">
        <f>IF(รายงาน2!N62="","",รายงาน1!N62+รายงาน2!N62)</f>
        <v/>
      </c>
      <c r="Y62" s="1" t="str">
        <f t="shared" si="10"/>
        <v/>
      </c>
      <c r="Z62" s="1" t="str">
        <f>IF(รายงาน2!O62="","",รายงาน1!O62+รายงาน2!O62)</f>
        <v/>
      </c>
      <c r="AA62" s="1" t="str">
        <f t="shared" si="11"/>
        <v/>
      </c>
      <c r="AB62" s="1"/>
      <c r="AC62" s="1"/>
      <c r="AD62" s="1" t="str">
        <f t="shared" si="12"/>
        <v/>
      </c>
      <c r="AE62" s="44" t="str">
        <f t="shared" si="13"/>
        <v/>
      </c>
      <c r="AF62" s="45" t="str">
        <f t="shared" si="14"/>
        <v/>
      </c>
    </row>
    <row r="63" spans="1:32" x14ac:dyDescent="0.25">
      <c r="C63" s="46" t="s">
        <v>14</v>
      </c>
      <c r="D63" s="46">
        <f>SUM(D8:D62)</f>
        <v>0</v>
      </c>
      <c r="E63" s="47"/>
      <c r="F63" s="46">
        <f t="shared" ref="F63:AD63" si="15">SUM(F8:F62)</f>
        <v>0</v>
      </c>
      <c r="G63" s="46"/>
      <c r="H63" s="46">
        <f t="shared" si="15"/>
        <v>0</v>
      </c>
      <c r="I63" s="46"/>
      <c r="J63" s="46">
        <f t="shared" si="15"/>
        <v>0</v>
      </c>
      <c r="K63" s="46"/>
      <c r="L63" s="46">
        <f t="shared" si="15"/>
        <v>0</v>
      </c>
      <c r="M63" s="46"/>
      <c r="N63" s="46">
        <f t="shared" si="15"/>
        <v>0</v>
      </c>
      <c r="O63" s="46"/>
      <c r="P63" s="46">
        <f t="shared" si="15"/>
        <v>0</v>
      </c>
      <c r="Q63" s="46"/>
      <c r="R63" s="46">
        <f t="shared" si="15"/>
        <v>0</v>
      </c>
      <c r="S63" s="46"/>
      <c r="T63" s="46">
        <f t="shared" si="15"/>
        <v>0</v>
      </c>
      <c r="U63" s="46"/>
      <c r="V63" s="46">
        <f t="shared" si="15"/>
        <v>0</v>
      </c>
      <c r="W63" s="46"/>
      <c r="X63" s="46">
        <f t="shared" si="15"/>
        <v>0</v>
      </c>
      <c r="Y63" s="46"/>
      <c r="Z63" s="46">
        <f t="shared" si="15"/>
        <v>0</v>
      </c>
      <c r="AA63" s="46"/>
      <c r="AB63" s="46"/>
      <c r="AC63" s="46"/>
      <c r="AD63" s="46">
        <f t="shared" si="15"/>
        <v>0</v>
      </c>
      <c r="AE63" s="48"/>
      <c r="AF63" s="45" t="str">
        <f t="shared" si="14"/>
        <v/>
      </c>
    </row>
    <row r="64" spans="1:32" x14ac:dyDescent="0.25">
      <c r="C64" s="49" t="s">
        <v>17</v>
      </c>
      <c r="D64" s="49" t="e">
        <f>AVERAGE(D8:D62)</f>
        <v>#DIV/0!</v>
      </c>
      <c r="E64" s="47" t="e">
        <f t="shared" si="0"/>
        <v>#DIV/0!</v>
      </c>
      <c r="F64" s="49" t="e">
        <f>AVERAGE(F8:F62)</f>
        <v>#DIV/0!</v>
      </c>
      <c r="G64" s="47" t="e">
        <f t="shared" si="0"/>
        <v>#DIV/0!</v>
      </c>
      <c r="H64" s="49" t="e">
        <f>AVERAGE(H8:H62)</f>
        <v>#DIV/0!</v>
      </c>
      <c r="I64" s="47" t="e">
        <f t="shared" si="0"/>
        <v>#DIV/0!</v>
      </c>
      <c r="J64" s="49" t="e">
        <f>AVERAGE(J8:J62)</f>
        <v>#DIV/0!</v>
      </c>
      <c r="K64" s="47" t="e">
        <f t="shared" si="0"/>
        <v>#DIV/0!</v>
      </c>
      <c r="L64" s="49" t="e">
        <f>AVERAGE(L8:L62)</f>
        <v>#DIV/0!</v>
      </c>
      <c r="M64" s="47" t="e">
        <f t="shared" si="0"/>
        <v>#DIV/0!</v>
      </c>
      <c r="N64" s="49" t="e">
        <f>AVERAGE(N8:N62)</f>
        <v>#DIV/0!</v>
      </c>
      <c r="O64" s="47" t="e">
        <f t="shared" si="0"/>
        <v>#DIV/0!</v>
      </c>
      <c r="P64" s="49" t="e">
        <f>AVERAGE(P8:P62)</f>
        <v>#DIV/0!</v>
      </c>
      <c r="Q64" s="47" t="e">
        <f t="shared" si="0"/>
        <v>#DIV/0!</v>
      </c>
      <c r="R64" s="49" t="e">
        <f>AVERAGE(R8:R62)</f>
        <v>#DIV/0!</v>
      </c>
      <c r="S64" s="47" t="e">
        <f t="shared" si="0"/>
        <v>#DIV/0!</v>
      </c>
      <c r="T64" s="49" t="e">
        <f>AVERAGE(T8:T62)</f>
        <v>#DIV/0!</v>
      </c>
      <c r="U64" s="47" t="e">
        <f t="shared" si="0"/>
        <v>#DIV/0!</v>
      </c>
      <c r="V64" s="49" t="e">
        <f>AVERAGE(V8:V62)</f>
        <v>#DIV/0!</v>
      </c>
      <c r="W64" s="47" t="e">
        <f t="shared" si="0"/>
        <v>#DIV/0!</v>
      </c>
      <c r="X64" s="49" t="e">
        <f>AVERAGE(X8:X62)</f>
        <v>#DIV/0!</v>
      </c>
      <c r="Y64" s="47" t="e">
        <f t="shared" si="0"/>
        <v>#DIV/0!</v>
      </c>
      <c r="Z64" s="49" t="e">
        <f>AVERAGE(Z8:Z62)</f>
        <v>#DIV/0!</v>
      </c>
      <c r="AA64" s="47" t="e">
        <f t="shared" si="0"/>
        <v>#DIV/0!</v>
      </c>
      <c r="AB64" s="49"/>
      <c r="AC64" s="47"/>
      <c r="AD64" s="49" t="e">
        <f>AVERAGE(AD8:AD62)</f>
        <v>#DIV/0!</v>
      </c>
      <c r="AE64" s="48" t="e">
        <f t="shared" si="13"/>
        <v>#DIV/0!</v>
      </c>
      <c r="AF64" s="45" t="e">
        <f t="shared" si="14"/>
        <v>#DIV/0!</v>
      </c>
    </row>
    <row r="65" spans="3:32" x14ac:dyDescent="0.25">
      <c r="C65" s="46" t="s">
        <v>124</v>
      </c>
      <c r="D65" s="46">
        <f>COUNTIF(D8:D62,"&gt;=70")</f>
        <v>0</v>
      </c>
      <c r="E65" s="46"/>
      <c r="F65" s="46">
        <f t="shared" ref="F65:AD65" si="16">COUNTIF(F8:F62,"&gt;=70")</f>
        <v>0</v>
      </c>
      <c r="G65" s="46"/>
      <c r="H65" s="46">
        <f t="shared" si="16"/>
        <v>0</v>
      </c>
      <c r="I65" s="46"/>
      <c r="J65" s="46">
        <f t="shared" si="16"/>
        <v>0</v>
      </c>
      <c r="K65" s="46"/>
      <c r="L65" s="46">
        <f t="shared" si="16"/>
        <v>0</v>
      </c>
      <c r="M65" s="46"/>
      <c r="N65" s="46">
        <f t="shared" si="16"/>
        <v>0</v>
      </c>
      <c r="O65" s="46"/>
      <c r="P65" s="46">
        <f t="shared" si="16"/>
        <v>0</v>
      </c>
      <c r="Q65" s="46"/>
      <c r="R65" s="46">
        <f t="shared" si="16"/>
        <v>0</v>
      </c>
      <c r="S65" s="46"/>
      <c r="T65" s="46">
        <f t="shared" si="16"/>
        <v>0</v>
      </c>
      <c r="U65" s="46"/>
      <c r="V65" s="46">
        <f t="shared" si="16"/>
        <v>0</v>
      </c>
      <c r="W65" s="46"/>
      <c r="X65" s="46">
        <f t="shared" si="16"/>
        <v>0</v>
      </c>
      <c r="Y65" s="46"/>
      <c r="Z65" s="46">
        <f t="shared" si="16"/>
        <v>0</v>
      </c>
      <c r="AA65" s="46"/>
      <c r="AB65" s="46"/>
      <c r="AC65" s="46"/>
      <c r="AD65" s="46">
        <f t="shared" si="16"/>
        <v>0</v>
      </c>
      <c r="AE65" s="48"/>
      <c r="AF65" s="45" t="str">
        <f t="shared" si="14"/>
        <v/>
      </c>
    </row>
    <row r="68" spans="3:32" x14ac:dyDescent="0.25">
      <c r="N68" s="24" t="s">
        <v>18</v>
      </c>
      <c r="X68" s="24" t="s">
        <v>21</v>
      </c>
    </row>
    <row r="69" spans="3:32" x14ac:dyDescent="0.25">
      <c r="N69" s="24" t="s">
        <v>19</v>
      </c>
      <c r="X69" s="24" t="s">
        <v>20</v>
      </c>
    </row>
    <row r="70" spans="3:32" x14ac:dyDescent="0.25">
      <c r="P70" s="24" t="s">
        <v>22</v>
      </c>
    </row>
  </sheetData>
  <sheetProtection algorithmName="SHA-512" hashValue="AW4FlkiFA1XBj2c9A04HQTBEqykTbmYoDjSMQxA5u35/701gn5INQllXA5QJjLgdkWzeMOYoIBLpX21SfGF6Sw==" saltValue="gZMqQtyMv3/Ir7r7+wxUFA==" spinCount="100000" sheet="1" objects="1" scenarios="1"/>
  <mergeCells count="24">
    <mergeCell ref="D5:AF5"/>
    <mergeCell ref="A5:A7"/>
    <mergeCell ref="B5:B7"/>
    <mergeCell ref="C5:C7"/>
    <mergeCell ref="D6:E6"/>
    <mergeCell ref="F6:G6"/>
    <mergeCell ref="H6:I6"/>
    <mergeCell ref="J6:K6"/>
    <mergeCell ref="A2:H2"/>
    <mergeCell ref="J2:AF2"/>
    <mergeCell ref="A3:C3"/>
    <mergeCell ref="D3:F3"/>
    <mergeCell ref="H3:P3"/>
    <mergeCell ref="T3:V3"/>
    <mergeCell ref="L6:M6"/>
    <mergeCell ref="N6:O6"/>
    <mergeCell ref="P6:Q6"/>
    <mergeCell ref="AB6:AC6"/>
    <mergeCell ref="AF6:AF7"/>
    <mergeCell ref="R6:S6"/>
    <mergeCell ref="T6:U6"/>
    <mergeCell ref="V6:W6"/>
    <mergeCell ref="X6:Y6"/>
    <mergeCell ref="Z6:AA6"/>
  </mergeCells>
  <pageMargins left="0.7" right="0.7" top="0.75" bottom="0.75" header="0.3" footer="0.3"/>
  <pageSetup paperSize="9" scale="44" orientation="portrait" horizontalDpi="4294967293" r:id="rId1"/>
  <rowBreaks count="1" manualBreakCount="1">
    <brk id="40" max="16383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tabColor theme="5"/>
  </sheetPr>
  <dimension ref="A1:AI62"/>
  <sheetViews>
    <sheetView view="pageBreakPreview" zoomScaleNormal="100" zoomScaleSheetLayoutView="100" workbookViewId="0">
      <pane xSplit="4" ySplit="7" topLeftCell="E54" activePane="bottomRight" state="frozen"/>
      <selection activeCell="K17" sqref="K17"/>
      <selection pane="topRight" activeCell="K17" sqref="K17"/>
      <selection pane="bottomLeft" activeCell="K17" sqref="K17"/>
      <selection pane="bottomRight" activeCell="H8" sqref="H8:H62"/>
    </sheetView>
  </sheetViews>
  <sheetFormatPr defaultColWidth="8.8984375" defaultRowHeight="18" x14ac:dyDescent="0.25"/>
  <cols>
    <col min="1" max="3" width="8.8984375" style="24"/>
    <col min="4" max="4" width="30.3984375" style="24" customWidth="1"/>
    <col min="5" max="5" width="19.09765625" style="99" customWidth="1"/>
    <col min="6" max="8" width="19.09765625" style="24" customWidth="1"/>
    <col min="9" max="13" width="17.19921875" style="24" customWidth="1"/>
    <col min="14" max="14" width="11.69921875" style="24" customWidth="1"/>
    <col min="15" max="20" width="15.59765625" style="24" customWidth="1"/>
    <col min="21" max="24" width="14.3984375" style="24" customWidth="1"/>
    <col min="25" max="35" width="12.8984375" style="24" customWidth="1"/>
    <col min="36" max="16384" width="8.8984375" style="24"/>
  </cols>
  <sheetData>
    <row r="1" spans="1:35" ht="58.2" customHeight="1" x14ac:dyDescent="0.25">
      <c r="A1" s="91"/>
      <c r="B1" s="139" t="str">
        <f>ข้อมูลพื้นฐาน!$H$5</f>
        <v>โรงเรียนอนุบาลนางรอง(สังขกฤษณ์อนุสรณ์)</v>
      </c>
      <c r="C1" s="139"/>
      <c r="D1" s="139"/>
      <c r="E1" s="139"/>
      <c r="F1" s="139"/>
      <c r="G1" s="91"/>
      <c r="H1" s="91"/>
      <c r="I1" s="91"/>
      <c r="J1" s="91"/>
      <c r="K1" s="91"/>
      <c r="L1" s="91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</row>
    <row r="2" spans="1:35" ht="21" x14ac:dyDescent="0.25">
      <c r="C2" s="27"/>
      <c r="D2" s="27"/>
      <c r="E2" s="140"/>
      <c r="F2" s="140"/>
      <c r="H2" s="27"/>
      <c r="I2" s="27"/>
      <c r="L2" s="36"/>
      <c r="M2" s="2"/>
      <c r="O2" s="2"/>
      <c r="P2" s="2"/>
      <c r="Q2" s="141"/>
      <c r="R2" s="141"/>
      <c r="S2" s="141"/>
      <c r="T2" s="2"/>
      <c r="U2" s="141"/>
      <c r="V2" s="141"/>
      <c r="W2" s="141"/>
    </row>
    <row r="3" spans="1:35" ht="21" x14ac:dyDescent="0.25">
      <c r="C3" s="27"/>
      <c r="D3" s="27"/>
      <c r="E3" s="96"/>
      <c r="F3" s="36"/>
      <c r="G3" s="27"/>
      <c r="H3" s="27"/>
      <c r="I3" s="27"/>
      <c r="J3" s="27"/>
      <c r="K3" s="27"/>
      <c r="L3" s="2"/>
      <c r="M3" s="27"/>
      <c r="N3" s="27"/>
      <c r="O3" s="27"/>
      <c r="P3" s="27"/>
      <c r="R3" s="141"/>
      <c r="S3" s="141"/>
      <c r="T3" s="2"/>
    </row>
    <row r="5" spans="1:35" ht="25.2" customHeight="1" x14ac:dyDescent="0.25">
      <c r="B5" s="148" t="s">
        <v>2</v>
      </c>
      <c r="C5" s="149" t="s">
        <v>3</v>
      </c>
      <c r="D5" s="148" t="s">
        <v>40</v>
      </c>
      <c r="E5" s="183" t="s">
        <v>125</v>
      </c>
      <c r="F5" s="148" t="s">
        <v>126</v>
      </c>
      <c r="G5" s="148" t="s">
        <v>127</v>
      </c>
      <c r="H5" s="143" t="s">
        <v>15</v>
      </c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</row>
    <row r="6" spans="1:35" x14ac:dyDescent="0.25">
      <c r="B6" s="148"/>
      <c r="C6" s="149"/>
      <c r="D6" s="148"/>
      <c r="E6" s="183"/>
      <c r="F6" s="148"/>
      <c r="G6" s="148"/>
      <c r="H6" s="143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</row>
    <row r="7" spans="1:35" x14ac:dyDescent="0.25">
      <c r="B7" s="148"/>
      <c r="C7" s="149"/>
      <c r="D7" s="148"/>
      <c r="E7" s="183"/>
      <c r="F7" s="148"/>
      <c r="G7" s="148"/>
      <c r="H7" s="143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</row>
    <row r="8" spans="1:35" ht="21" x14ac:dyDescent="0.25">
      <c r="B8" s="94">
        <v>1</v>
      </c>
      <c r="C8" s="94" t="str">
        <f>IF('คะแนนภาคเรียนที่ 1'!B8="","",'คะแนนภาคเรียนที่ 1'!B8)</f>
        <v/>
      </c>
      <c r="D8" s="97" t="str">
        <f>IF('คะแนนภาคเรียนที่ 1'!C8="","",'คะแนนภาคเรียนที่ 1'!C8)</f>
        <v/>
      </c>
      <c r="E8" s="98" t="str">
        <f>IF(รายงาน3!AE8="","",รายงาน3!AE8)</f>
        <v/>
      </c>
      <c r="F8" s="98" t="str">
        <f>IF(รายงาน3!AF8="","",รายงาน3!AF8)</f>
        <v/>
      </c>
      <c r="G8" s="94" t="str">
        <f>IF(รายงาน3!D8="","",รายงาน3!D8)</f>
        <v/>
      </c>
      <c r="H8" s="54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</row>
    <row r="9" spans="1:35" ht="21" x14ac:dyDescent="0.25">
      <c r="B9" s="94">
        <v>2</v>
      </c>
      <c r="C9" s="94" t="str">
        <f>IF('คะแนนภาคเรียนที่ 1'!B9="","",'คะแนนภาคเรียนที่ 1'!B9)</f>
        <v/>
      </c>
      <c r="D9" s="97" t="str">
        <f>IF('คะแนนภาคเรียนที่ 1'!C9="","",'คะแนนภาคเรียนที่ 1'!C9)</f>
        <v/>
      </c>
      <c r="E9" s="98" t="str">
        <f>IF(รายงาน3!AE9="","",รายงาน3!AE9)</f>
        <v/>
      </c>
      <c r="F9" s="98" t="str">
        <f>IF(รายงาน3!AF9="","",รายงาน3!AF9)</f>
        <v/>
      </c>
      <c r="G9" s="94" t="str">
        <f>IF(รายงาน3!D9="","",รายงาน3!D9)</f>
        <v/>
      </c>
      <c r="H9" s="54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</row>
    <row r="10" spans="1:35" ht="21" x14ac:dyDescent="0.25">
      <c r="B10" s="94">
        <v>3</v>
      </c>
      <c r="C10" s="94" t="str">
        <f>IF('คะแนนภาคเรียนที่ 1'!B10="","",'คะแนนภาคเรียนที่ 1'!B10)</f>
        <v/>
      </c>
      <c r="D10" s="97" t="str">
        <f>IF('คะแนนภาคเรียนที่ 1'!C10="","",'คะแนนภาคเรียนที่ 1'!C10)</f>
        <v/>
      </c>
      <c r="E10" s="98" t="str">
        <f>IF(รายงาน3!AE10="","",รายงาน3!AE10)</f>
        <v/>
      </c>
      <c r="F10" s="98" t="str">
        <f>IF(รายงาน3!AF10="","",รายงาน3!AF10)</f>
        <v/>
      </c>
      <c r="G10" s="94" t="str">
        <f>IF(รายงาน3!D10="","",รายงาน3!D10)</f>
        <v/>
      </c>
      <c r="H10" s="54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</row>
    <row r="11" spans="1:35" ht="21" x14ac:dyDescent="0.25">
      <c r="B11" s="94">
        <v>4</v>
      </c>
      <c r="C11" s="94" t="str">
        <f>IF('คะแนนภาคเรียนที่ 1'!B11="","",'คะแนนภาคเรียนที่ 1'!B11)</f>
        <v/>
      </c>
      <c r="D11" s="97" t="str">
        <f>IF('คะแนนภาคเรียนที่ 1'!C11="","",'คะแนนภาคเรียนที่ 1'!C11)</f>
        <v/>
      </c>
      <c r="E11" s="98" t="str">
        <f>IF(รายงาน3!AE11="","",รายงาน3!AE11)</f>
        <v/>
      </c>
      <c r="F11" s="98" t="str">
        <f>IF(รายงาน3!AF11="","",รายงาน3!AF11)</f>
        <v/>
      </c>
      <c r="G11" s="94" t="str">
        <f>IF(รายงาน3!D11="","",รายงาน3!D11)</f>
        <v/>
      </c>
      <c r="H11" s="54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</row>
    <row r="12" spans="1:35" ht="21" x14ac:dyDescent="0.25">
      <c r="B12" s="94">
        <v>5</v>
      </c>
      <c r="C12" s="94" t="str">
        <f>IF('คะแนนภาคเรียนที่ 1'!B12="","",'คะแนนภาคเรียนที่ 1'!B12)</f>
        <v/>
      </c>
      <c r="D12" s="97" t="str">
        <f>IF('คะแนนภาคเรียนที่ 1'!C12="","",'คะแนนภาคเรียนที่ 1'!C12)</f>
        <v/>
      </c>
      <c r="E12" s="98" t="str">
        <f>IF(รายงาน3!AE12="","",รายงาน3!AE12)</f>
        <v/>
      </c>
      <c r="F12" s="98" t="str">
        <f>IF(รายงาน3!AF12="","",รายงาน3!AF12)</f>
        <v/>
      </c>
      <c r="G12" s="94" t="str">
        <f>IF(รายงาน3!D12="","",รายงาน3!D12)</f>
        <v/>
      </c>
      <c r="H12" s="54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</row>
    <row r="13" spans="1:35" ht="21" x14ac:dyDescent="0.25">
      <c r="B13" s="94">
        <v>6</v>
      </c>
      <c r="C13" s="94" t="str">
        <f>IF('คะแนนภาคเรียนที่ 1'!B13="","",'คะแนนภาคเรียนที่ 1'!B13)</f>
        <v/>
      </c>
      <c r="D13" s="97" t="str">
        <f>IF('คะแนนภาคเรียนที่ 1'!C13="","",'คะแนนภาคเรียนที่ 1'!C13)</f>
        <v/>
      </c>
      <c r="E13" s="98" t="str">
        <f>IF(รายงาน3!AE13="","",รายงาน3!AE13)</f>
        <v/>
      </c>
      <c r="F13" s="98" t="str">
        <f>IF(รายงาน3!AF13="","",รายงาน3!AF13)</f>
        <v/>
      </c>
      <c r="G13" s="94" t="str">
        <f>IF(รายงาน3!D13="","",รายงาน3!D13)</f>
        <v/>
      </c>
      <c r="H13" s="54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</row>
    <row r="14" spans="1:35" ht="21" x14ac:dyDescent="0.25">
      <c r="B14" s="94">
        <v>7</v>
      </c>
      <c r="C14" s="94" t="str">
        <f>IF('คะแนนภาคเรียนที่ 1'!B14="","",'คะแนนภาคเรียนที่ 1'!B14)</f>
        <v/>
      </c>
      <c r="D14" s="97" t="str">
        <f>IF('คะแนนภาคเรียนที่ 1'!C14="","",'คะแนนภาคเรียนที่ 1'!C14)</f>
        <v/>
      </c>
      <c r="E14" s="98" t="str">
        <f>IF(รายงาน3!AE14="","",รายงาน3!AE14)</f>
        <v/>
      </c>
      <c r="F14" s="98" t="str">
        <f>IF(รายงาน3!AF14="","",รายงาน3!AF14)</f>
        <v/>
      </c>
      <c r="G14" s="94" t="str">
        <f>IF(รายงาน3!D14="","",รายงาน3!D14)</f>
        <v/>
      </c>
      <c r="H14" s="54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</row>
    <row r="15" spans="1:35" ht="21" x14ac:dyDescent="0.25">
      <c r="B15" s="94">
        <v>8</v>
      </c>
      <c r="C15" s="94" t="str">
        <f>IF('คะแนนภาคเรียนที่ 1'!B15="","",'คะแนนภาคเรียนที่ 1'!B15)</f>
        <v/>
      </c>
      <c r="D15" s="97" t="str">
        <f>IF('คะแนนภาคเรียนที่ 1'!C15="","",'คะแนนภาคเรียนที่ 1'!C15)</f>
        <v/>
      </c>
      <c r="E15" s="98" t="str">
        <f>IF(รายงาน3!AE15="","",รายงาน3!AE15)</f>
        <v/>
      </c>
      <c r="F15" s="98" t="str">
        <f>IF(รายงาน3!AF15="","",รายงาน3!AF15)</f>
        <v/>
      </c>
      <c r="G15" s="94" t="str">
        <f>IF(รายงาน3!D15="","",รายงาน3!D15)</f>
        <v/>
      </c>
      <c r="H15" s="54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</row>
    <row r="16" spans="1:35" ht="21" x14ac:dyDescent="0.25">
      <c r="B16" s="94">
        <v>9</v>
      </c>
      <c r="C16" s="94" t="str">
        <f>IF('คะแนนภาคเรียนที่ 1'!B16="","",'คะแนนภาคเรียนที่ 1'!B16)</f>
        <v/>
      </c>
      <c r="D16" s="97" t="str">
        <f>IF('คะแนนภาคเรียนที่ 1'!C16="","",'คะแนนภาคเรียนที่ 1'!C16)</f>
        <v/>
      </c>
      <c r="E16" s="98" t="str">
        <f>IF(รายงาน3!AE16="","",รายงาน3!AE16)</f>
        <v/>
      </c>
      <c r="F16" s="98" t="str">
        <f>IF(รายงาน3!AF16="","",รายงาน3!AF16)</f>
        <v/>
      </c>
      <c r="G16" s="94" t="str">
        <f>IF(รายงาน3!D16="","",รายงาน3!D16)</f>
        <v/>
      </c>
      <c r="H16" s="54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</row>
    <row r="17" spans="2:35" ht="21" x14ac:dyDescent="0.25">
      <c r="B17" s="94">
        <v>10</v>
      </c>
      <c r="C17" s="94" t="str">
        <f>IF('คะแนนภาคเรียนที่ 1'!B17="","",'คะแนนภาคเรียนที่ 1'!B17)</f>
        <v/>
      </c>
      <c r="D17" s="97" t="str">
        <f>IF('คะแนนภาคเรียนที่ 1'!C17="","",'คะแนนภาคเรียนที่ 1'!C17)</f>
        <v/>
      </c>
      <c r="E17" s="98" t="str">
        <f>IF(รายงาน3!AE17="","",รายงาน3!AE17)</f>
        <v/>
      </c>
      <c r="F17" s="98" t="str">
        <f>IF(รายงาน3!AF17="","",รายงาน3!AF17)</f>
        <v/>
      </c>
      <c r="G17" s="94" t="str">
        <f>IF(รายงาน3!D17="","",รายงาน3!D17)</f>
        <v/>
      </c>
      <c r="H17" s="54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</row>
    <row r="18" spans="2:35" ht="21" x14ac:dyDescent="0.25">
      <c r="B18" s="94">
        <v>11</v>
      </c>
      <c r="C18" s="94" t="str">
        <f>IF('คะแนนภาคเรียนที่ 1'!B18="","",'คะแนนภาคเรียนที่ 1'!B18)</f>
        <v/>
      </c>
      <c r="D18" s="97" t="str">
        <f>IF('คะแนนภาคเรียนที่ 1'!C18="","",'คะแนนภาคเรียนที่ 1'!C18)</f>
        <v/>
      </c>
      <c r="E18" s="98" t="str">
        <f>IF(รายงาน3!AE18="","",รายงาน3!AE18)</f>
        <v/>
      </c>
      <c r="F18" s="98" t="str">
        <f>IF(รายงาน3!AF18="","",รายงาน3!AF18)</f>
        <v/>
      </c>
      <c r="G18" s="94" t="str">
        <f>IF(รายงาน3!D18="","",รายงาน3!D18)</f>
        <v/>
      </c>
      <c r="H18" s="54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</row>
    <row r="19" spans="2:35" ht="21" x14ac:dyDescent="0.25">
      <c r="B19" s="94">
        <v>12</v>
      </c>
      <c r="C19" s="94" t="str">
        <f>IF('คะแนนภาคเรียนที่ 1'!B19="","",'คะแนนภาคเรียนที่ 1'!B19)</f>
        <v/>
      </c>
      <c r="D19" s="97" t="str">
        <f>IF('คะแนนภาคเรียนที่ 1'!C19="","",'คะแนนภาคเรียนที่ 1'!C19)</f>
        <v/>
      </c>
      <c r="E19" s="98" t="str">
        <f>IF(รายงาน3!AE19="","",รายงาน3!AE19)</f>
        <v/>
      </c>
      <c r="F19" s="98" t="str">
        <f>IF(รายงาน3!AF19="","",รายงาน3!AF19)</f>
        <v/>
      </c>
      <c r="G19" s="94" t="str">
        <f>IF(รายงาน3!D19="","",รายงาน3!D19)</f>
        <v/>
      </c>
      <c r="H19" s="54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</row>
    <row r="20" spans="2:35" ht="21" x14ac:dyDescent="0.25">
      <c r="B20" s="94">
        <v>13</v>
      </c>
      <c r="C20" s="94" t="str">
        <f>IF('คะแนนภาคเรียนที่ 1'!B20="","",'คะแนนภาคเรียนที่ 1'!B20)</f>
        <v/>
      </c>
      <c r="D20" s="97" t="str">
        <f>IF('คะแนนภาคเรียนที่ 1'!C20="","",'คะแนนภาคเรียนที่ 1'!C20)</f>
        <v/>
      </c>
      <c r="E20" s="98" t="str">
        <f>IF(รายงาน3!AE20="","",รายงาน3!AE20)</f>
        <v/>
      </c>
      <c r="F20" s="98" t="str">
        <f>IF(รายงาน3!AF20="","",รายงาน3!AF20)</f>
        <v/>
      </c>
      <c r="G20" s="94" t="str">
        <f>IF(รายงาน3!D20="","",รายงาน3!D20)</f>
        <v/>
      </c>
      <c r="H20" s="54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</row>
    <row r="21" spans="2:35" ht="21" x14ac:dyDescent="0.25">
      <c r="B21" s="94">
        <v>14</v>
      </c>
      <c r="C21" s="94" t="str">
        <f>IF('คะแนนภาคเรียนที่ 1'!B21="","",'คะแนนภาคเรียนที่ 1'!B21)</f>
        <v/>
      </c>
      <c r="D21" s="97" t="str">
        <f>IF('คะแนนภาคเรียนที่ 1'!C21="","",'คะแนนภาคเรียนที่ 1'!C21)</f>
        <v/>
      </c>
      <c r="E21" s="98" t="str">
        <f>IF(รายงาน3!AE21="","",รายงาน3!AE21)</f>
        <v/>
      </c>
      <c r="F21" s="98" t="str">
        <f>IF(รายงาน3!AF21="","",รายงาน3!AF21)</f>
        <v/>
      </c>
      <c r="G21" s="94" t="str">
        <f>IF(รายงาน3!D21="","",รายงาน3!D21)</f>
        <v/>
      </c>
      <c r="H21" s="54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</row>
    <row r="22" spans="2:35" ht="21" x14ac:dyDescent="0.25">
      <c r="B22" s="94">
        <v>15</v>
      </c>
      <c r="C22" s="94" t="str">
        <f>IF('คะแนนภาคเรียนที่ 1'!B22="","",'คะแนนภาคเรียนที่ 1'!B22)</f>
        <v/>
      </c>
      <c r="D22" s="97" t="str">
        <f>IF('คะแนนภาคเรียนที่ 1'!C22="","",'คะแนนภาคเรียนที่ 1'!C22)</f>
        <v/>
      </c>
      <c r="E22" s="98" t="str">
        <f>IF(รายงาน3!AE22="","",รายงาน3!AE22)</f>
        <v/>
      </c>
      <c r="F22" s="98" t="str">
        <f>IF(รายงาน3!AF22="","",รายงาน3!AF22)</f>
        <v/>
      </c>
      <c r="G22" s="94" t="str">
        <f>IF(รายงาน3!D22="","",รายงาน3!D22)</f>
        <v/>
      </c>
      <c r="H22" s="54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</row>
    <row r="23" spans="2:35" ht="21" x14ac:dyDescent="0.25">
      <c r="B23" s="94">
        <v>16</v>
      </c>
      <c r="C23" s="94" t="str">
        <f>IF('คะแนนภาคเรียนที่ 1'!B23="","",'คะแนนภาคเรียนที่ 1'!B23)</f>
        <v/>
      </c>
      <c r="D23" s="97" t="str">
        <f>IF('คะแนนภาคเรียนที่ 1'!C23="","",'คะแนนภาคเรียนที่ 1'!C23)</f>
        <v/>
      </c>
      <c r="E23" s="98" t="str">
        <f>IF(รายงาน3!AE23="","",รายงาน3!AE23)</f>
        <v/>
      </c>
      <c r="F23" s="98" t="str">
        <f>IF(รายงาน3!AF23="","",รายงาน3!AF23)</f>
        <v/>
      </c>
      <c r="G23" s="94" t="str">
        <f>IF(รายงาน3!D23="","",รายงาน3!D23)</f>
        <v/>
      </c>
      <c r="H23" s="54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</row>
    <row r="24" spans="2:35" ht="21" x14ac:dyDescent="0.25">
      <c r="B24" s="94">
        <v>17</v>
      </c>
      <c r="C24" s="94" t="str">
        <f>IF('คะแนนภาคเรียนที่ 1'!B24="","",'คะแนนภาคเรียนที่ 1'!B24)</f>
        <v/>
      </c>
      <c r="D24" s="97" t="str">
        <f>IF('คะแนนภาคเรียนที่ 1'!C24="","",'คะแนนภาคเรียนที่ 1'!C24)</f>
        <v/>
      </c>
      <c r="E24" s="98" t="str">
        <f>IF(รายงาน3!AE24="","",รายงาน3!AE24)</f>
        <v/>
      </c>
      <c r="F24" s="98" t="str">
        <f>IF(รายงาน3!AF24="","",รายงาน3!AF24)</f>
        <v/>
      </c>
      <c r="G24" s="94" t="str">
        <f>IF(รายงาน3!D24="","",รายงาน3!D24)</f>
        <v/>
      </c>
      <c r="H24" s="54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</row>
    <row r="25" spans="2:35" ht="21" x14ac:dyDescent="0.25">
      <c r="B25" s="94">
        <v>18</v>
      </c>
      <c r="C25" s="94" t="str">
        <f>IF('คะแนนภาคเรียนที่ 1'!B25="","",'คะแนนภาคเรียนที่ 1'!B25)</f>
        <v/>
      </c>
      <c r="D25" s="97" t="str">
        <f>IF('คะแนนภาคเรียนที่ 1'!C25="","",'คะแนนภาคเรียนที่ 1'!C25)</f>
        <v/>
      </c>
      <c r="E25" s="98" t="str">
        <f>IF(รายงาน3!AE25="","",รายงาน3!AE25)</f>
        <v/>
      </c>
      <c r="F25" s="98" t="str">
        <f>IF(รายงาน3!AF25="","",รายงาน3!AF25)</f>
        <v/>
      </c>
      <c r="G25" s="94" t="str">
        <f>IF(รายงาน3!D25="","",รายงาน3!D25)</f>
        <v/>
      </c>
      <c r="H25" s="54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</row>
    <row r="26" spans="2:35" ht="21" x14ac:dyDescent="0.25">
      <c r="B26" s="94">
        <v>19</v>
      </c>
      <c r="C26" s="94" t="str">
        <f>IF('คะแนนภาคเรียนที่ 1'!B26="","",'คะแนนภาคเรียนที่ 1'!B26)</f>
        <v/>
      </c>
      <c r="D26" s="97" t="str">
        <f>IF('คะแนนภาคเรียนที่ 1'!C26="","",'คะแนนภาคเรียนที่ 1'!C26)</f>
        <v/>
      </c>
      <c r="E26" s="98" t="str">
        <f>IF(รายงาน3!AE26="","",รายงาน3!AE26)</f>
        <v/>
      </c>
      <c r="F26" s="98" t="str">
        <f>IF(รายงาน3!AF26="","",รายงาน3!AF26)</f>
        <v/>
      </c>
      <c r="G26" s="94" t="str">
        <f>IF(รายงาน3!D26="","",รายงาน3!D26)</f>
        <v/>
      </c>
      <c r="H26" s="54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</row>
    <row r="27" spans="2:35" ht="21" x14ac:dyDescent="0.25">
      <c r="B27" s="94">
        <v>20</v>
      </c>
      <c r="C27" s="94" t="str">
        <f>IF('คะแนนภาคเรียนที่ 1'!B27="","",'คะแนนภาคเรียนที่ 1'!B27)</f>
        <v/>
      </c>
      <c r="D27" s="97" t="str">
        <f>IF('คะแนนภาคเรียนที่ 1'!C27="","",'คะแนนภาคเรียนที่ 1'!C27)</f>
        <v/>
      </c>
      <c r="E27" s="98" t="str">
        <f>IF(รายงาน3!AE27="","",รายงาน3!AE27)</f>
        <v/>
      </c>
      <c r="F27" s="98" t="str">
        <f>IF(รายงาน3!AF27="","",รายงาน3!AF27)</f>
        <v/>
      </c>
      <c r="G27" s="94" t="str">
        <f>IF(รายงาน3!D27="","",รายงาน3!D27)</f>
        <v/>
      </c>
      <c r="H27" s="54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</row>
    <row r="28" spans="2:35" ht="21" x14ac:dyDescent="0.25">
      <c r="B28" s="94">
        <v>21</v>
      </c>
      <c r="C28" s="94" t="str">
        <f>IF('คะแนนภาคเรียนที่ 1'!B28="","",'คะแนนภาคเรียนที่ 1'!B28)</f>
        <v/>
      </c>
      <c r="D28" s="97" t="str">
        <f>IF('คะแนนภาคเรียนที่ 1'!C28="","",'คะแนนภาคเรียนที่ 1'!C28)</f>
        <v/>
      </c>
      <c r="E28" s="98" t="str">
        <f>IF(รายงาน3!AE28="","",รายงาน3!AE28)</f>
        <v/>
      </c>
      <c r="F28" s="98" t="str">
        <f>IF(รายงาน3!AF28="","",รายงาน3!AF28)</f>
        <v/>
      </c>
      <c r="G28" s="94" t="str">
        <f>IF(รายงาน3!D28="","",รายงาน3!D28)</f>
        <v/>
      </c>
      <c r="H28" s="54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7"/>
    </row>
    <row r="29" spans="2:35" ht="21" x14ac:dyDescent="0.25">
      <c r="B29" s="94">
        <v>22</v>
      </c>
      <c r="C29" s="94" t="str">
        <f>IF('คะแนนภาคเรียนที่ 1'!B29="","",'คะแนนภาคเรียนที่ 1'!B29)</f>
        <v/>
      </c>
      <c r="D29" s="97" t="str">
        <f>IF('คะแนนภาคเรียนที่ 1'!C29="","",'คะแนนภาคเรียนที่ 1'!C29)</f>
        <v/>
      </c>
      <c r="E29" s="98" t="str">
        <f>IF(รายงาน3!AE29="","",รายงาน3!AE29)</f>
        <v/>
      </c>
      <c r="F29" s="98" t="str">
        <f>IF(รายงาน3!AF29="","",รายงาน3!AF29)</f>
        <v/>
      </c>
      <c r="G29" s="94" t="str">
        <f>IF(รายงาน3!D29="","",รายงาน3!D29)</f>
        <v/>
      </c>
      <c r="H29" s="54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</row>
    <row r="30" spans="2:35" ht="21" x14ac:dyDescent="0.25">
      <c r="B30" s="94">
        <v>23</v>
      </c>
      <c r="C30" s="94" t="str">
        <f>IF('คะแนนภาคเรียนที่ 1'!B30="","",'คะแนนภาคเรียนที่ 1'!B30)</f>
        <v/>
      </c>
      <c r="D30" s="97" t="str">
        <f>IF('คะแนนภาคเรียนที่ 1'!C30="","",'คะแนนภาคเรียนที่ 1'!C30)</f>
        <v/>
      </c>
      <c r="E30" s="98" t="str">
        <f>IF(รายงาน3!AE30="","",รายงาน3!AE30)</f>
        <v/>
      </c>
      <c r="F30" s="98" t="str">
        <f>IF(รายงาน3!AF30="","",รายงาน3!AF30)</f>
        <v/>
      </c>
      <c r="G30" s="94" t="str">
        <f>IF(รายงาน3!D30="","",รายงาน3!D30)</f>
        <v/>
      </c>
      <c r="H30" s="54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27"/>
      <c r="AH30" s="27"/>
      <c r="AI30" s="27"/>
    </row>
    <row r="31" spans="2:35" ht="21" x14ac:dyDescent="0.25">
      <c r="B31" s="94">
        <v>24</v>
      </c>
      <c r="C31" s="94" t="str">
        <f>IF('คะแนนภาคเรียนที่ 1'!B31="","",'คะแนนภาคเรียนที่ 1'!B31)</f>
        <v/>
      </c>
      <c r="D31" s="97" t="str">
        <f>IF('คะแนนภาคเรียนที่ 1'!C31="","",'คะแนนภาคเรียนที่ 1'!C31)</f>
        <v/>
      </c>
      <c r="E31" s="98" t="str">
        <f>IF(รายงาน3!AE31="","",รายงาน3!AE31)</f>
        <v/>
      </c>
      <c r="F31" s="98" t="str">
        <f>IF(รายงาน3!AF31="","",รายงาน3!AF31)</f>
        <v/>
      </c>
      <c r="G31" s="94" t="str">
        <f>IF(รายงาน3!D31="","",รายงาน3!D31)</f>
        <v/>
      </c>
      <c r="H31" s="54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27"/>
      <c r="AH31" s="27"/>
      <c r="AI31" s="27"/>
    </row>
    <row r="32" spans="2:35" ht="21" x14ac:dyDescent="0.25">
      <c r="B32" s="94">
        <v>25</v>
      </c>
      <c r="C32" s="94" t="str">
        <f>IF('คะแนนภาคเรียนที่ 1'!B32="","",'คะแนนภาคเรียนที่ 1'!B32)</f>
        <v/>
      </c>
      <c r="D32" s="97" t="str">
        <f>IF('คะแนนภาคเรียนที่ 1'!C32="","",'คะแนนภาคเรียนที่ 1'!C32)</f>
        <v/>
      </c>
      <c r="E32" s="98" t="str">
        <f>IF(รายงาน3!AE32="","",รายงาน3!AE32)</f>
        <v/>
      </c>
      <c r="F32" s="98" t="str">
        <f>IF(รายงาน3!AF32="","",รายงาน3!AF32)</f>
        <v/>
      </c>
      <c r="G32" s="94" t="str">
        <f>IF(รายงาน3!D32="","",รายงาน3!D32)</f>
        <v/>
      </c>
      <c r="H32" s="54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27"/>
      <c r="AG32" s="27"/>
      <c r="AH32" s="27"/>
      <c r="AI32" s="27"/>
    </row>
    <row r="33" spans="2:35" ht="21" x14ac:dyDescent="0.25">
      <c r="B33" s="94">
        <v>26</v>
      </c>
      <c r="C33" s="94" t="str">
        <f>IF('คะแนนภาคเรียนที่ 1'!B33="","",'คะแนนภาคเรียนที่ 1'!B33)</f>
        <v/>
      </c>
      <c r="D33" s="97" t="str">
        <f>IF('คะแนนภาคเรียนที่ 1'!C33="","",'คะแนนภาคเรียนที่ 1'!C33)</f>
        <v/>
      </c>
      <c r="E33" s="98" t="str">
        <f>IF(รายงาน3!AE33="","",รายงาน3!AE33)</f>
        <v/>
      </c>
      <c r="F33" s="98" t="str">
        <f>IF(รายงาน3!AF33="","",รายงาน3!AF33)</f>
        <v/>
      </c>
      <c r="G33" s="94" t="str">
        <f>IF(รายงาน3!D33="","",รายงาน3!D33)</f>
        <v/>
      </c>
      <c r="H33" s="54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27"/>
      <c r="AG33" s="27"/>
      <c r="AH33" s="27"/>
      <c r="AI33" s="27"/>
    </row>
    <row r="34" spans="2:35" ht="21" x14ac:dyDescent="0.25">
      <c r="B34" s="94">
        <v>27</v>
      </c>
      <c r="C34" s="94" t="str">
        <f>IF('คะแนนภาคเรียนที่ 1'!B34="","",'คะแนนภาคเรียนที่ 1'!B34)</f>
        <v/>
      </c>
      <c r="D34" s="97" t="str">
        <f>IF('คะแนนภาคเรียนที่ 1'!C34="","",'คะแนนภาคเรียนที่ 1'!C34)</f>
        <v/>
      </c>
      <c r="E34" s="98" t="str">
        <f>IF(รายงาน3!AE34="","",รายงาน3!AE34)</f>
        <v/>
      </c>
      <c r="F34" s="98" t="str">
        <f>IF(รายงาน3!AF34="","",รายงาน3!AF34)</f>
        <v/>
      </c>
      <c r="G34" s="94" t="str">
        <f>IF(รายงาน3!D34="","",รายงาน3!D34)</f>
        <v/>
      </c>
      <c r="H34" s="54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</row>
    <row r="35" spans="2:35" ht="21" x14ac:dyDescent="0.25">
      <c r="B35" s="94">
        <v>28</v>
      </c>
      <c r="C35" s="94" t="str">
        <f>IF('คะแนนภาคเรียนที่ 1'!B35="","",'คะแนนภาคเรียนที่ 1'!B35)</f>
        <v/>
      </c>
      <c r="D35" s="97" t="str">
        <f>IF('คะแนนภาคเรียนที่ 1'!C35="","",'คะแนนภาคเรียนที่ 1'!C35)</f>
        <v/>
      </c>
      <c r="E35" s="98" t="str">
        <f>IF(รายงาน3!AE35="","",รายงาน3!AE35)</f>
        <v/>
      </c>
      <c r="F35" s="98" t="str">
        <f>IF(รายงาน3!AF35="","",รายงาน3!AF35)</f>
        <v/>
      </c>
      <c r="G35" s="94" t="str">
        <f>IF(รายงาน3!D35="","",รายงาน3!D35)</f>
        <v/>
      </c>
      <c r="H35" s="54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</row>
    <row r="36" spans="2:35" ht="21" x14ac:dyDescent="0.25">
      <c r="B36" s="94">
        <v>29</v>
      </c>
      <c r="C36" s="94" t="str">
        <f>IF('คะแนนภาคเรียนที่ 1'!B36="","",'คะแนนภาคเรียนที่ 1'!B36)</f>
        <v/>
      </c>
      <c r="D36" s="97" t="str">
        <f>IF('คะแนนภาคเรียนที่ 1'!C36="","",'คะแนนภาคเรียนที่ 1'!C36)</f>
        <v/>
      </c>
      <c r="E36" s="98" t="str">
        <f>IF(รายงาน3!AE36="","",รายงาน3!AE36)</f>
        <v/>
      </c>
      <c r="F36" s="98" t="str">
        <f>IF(รายงาน3!AF36="","",รายงาน3!AF36)</f>
        <v/>
      </c>
      <c r="G36" s="94" t="str">
        <f>IF(รายงาน3!D36="","",รายงาน3!D36)</f>
        <v/>
      </c>
      <c r="H36" s="54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</row>
    <row r="37" spans="2:35" ht="21" x14ac:dyDescent="0.25">
      <c r="B37" s="94">
        <v>30</v>
      </c>
      <c r="C37" s="94" t="str">
        <f>IF('คะแนนภาคเรียนที่ 1'!B37="","",'คะแนนภาคเรียนที่ 1'!B37)</f>
        <v/>
      </c>
      <c r="D37" s="97" t="str">
        <f>IF('คะแนนภาคเรียนที่ 1'!C37="","",'คะแนนภาคเรียนที่ 1'!C37)</f>
        <v/>
      </c>
      <c r="E37" s="98" t="str">
        <f>IF(รายงาน3!AE37="","",รายงาน3!AE37)</f>
        <v/>
      </c>
      <c r="F37" s="98" t="str">
        <f>IF(รายงาน3!AF37="","",รายงาน3!AF37)</f>
        <v/>
      </c>
      <c r="G37" s="94" t="str">
        <f>IF(รายงาน3!D37="","",รายงาน3!D37)</f>
        <v/>
      </c>
      <c r="H37" s="54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</row>
    <row r="38" spans="2:35" ht="21" x14ac:dyDescent="0.25">
      <c r="B38" s="94">
        <v>31</v>
      </c>
      <c r="C38" s="94" t="str">
        <f>IF('คะแนนภาคเรียนที่ 1'!B38="","",'คะแนนภาคเรียนที่ 1'!B38)</f>
        <v/>
      </c>
      <c r="D38" s="97" t="str">
        <f>IF('คะแนนภาคเรียนที่ 1'!C38="","",'คะแนนภาคเรียนที่ 1'!C38)</f>
        <v/>
      </c>
      <c r="E38" s="98" t="str">
        <f>IF(รายงาน3!AE38="","",รายงาน3!AE38)</f>
        <v/>
      </c>
      <c r="F38" s="98" t="str">
        <f>IF(รายงาน3!AF38="","",รายงาน3!AF38)</f>
        <v/>
      </c>
      <c r="G38" s="94" t="str">
        <f>IF(รายงาน3!D38="","",รายงาน3!D38)</f>
        <v/>
      </c>
      <c r="H38" s="54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</row>
    <row r="39" spans="2:35" ht="21" x14ac:dyDescent="0.25">
      <c r="B39" s="94">
        <v>32</v>
      </c>
      <c r="C39" s="94" t="str">
        <f>IF('คะแนนภาคเรียนที่ 1'!B39="","",'คะแนนภาคเรียนที่ 1'!B39)</f>
        <v/>
      </c>
      <c r="D39" s="97" t="str">
        <f>IF('คะแนนภาคเรียนที่ 1'!C39="","",'คะแนนภาคเรียนที่ 1'!C39)</f>
        <v/>
      </c>
      <c r="E39" s="98" t="str">
        <f>IF(รายงาน3!AE39="","",รายงาน3!AE39)</f>
        <v/>
      </c>
      <c r="F39" s="98" t="str">
        <f>IF(รายงาน3!AF39="","",รายงาน3!AF39)</f>
        <v/>
      </c>
      <c r="G39" s="94" t="str">
        <f>IF(รายงาน3!D39="","",รายงาน3!D39)</f>
        <v/>
      </c>
      <c r="H39" s="54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</row>
    <row r="40" spans="2:35" ht="21" x14ac:dyDescent="0.25">
      <c r="B40" s="94">
        <v>33</v>
      </c>
      <c r="C40" s="94" t="str">
        <f>IF('คะแนนภาคเรียนที่ 1'!B40="","",'คะแนนภาคเรียนที่ 1'!B40)</f>
        <v/>
      </c>
      <c r="D40" s="97" t="str">
        <f>IF('คะแนนภาคเรียนที่ 1'!C40="","",'คะแนนภาคเรียนที่ 1'!C40)</f>
        <v/>
      </c>
      <c r="E40" s="98" t="str">
        <f>IF(รายงาน3!AE40="","",รายงาน3!AE40)</f>
        <v/>
      </c>
      <c r="F40" s="98" t="str">
        <f>IF(รายงาน3!AF40="","",รายงาน3!AF40)</f>
        <v/>
      </c>
      <c r="G40" s="94" t="str">
        <f>IF(รายงาน3!D40="","",รายงาน3!D40)</f>
        <v/>
      </c>
      <c r="H40" s="54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</row>
    <row r="41" spans="2:35" ht="21" x14ac:dyDescent="0.25">
      <c r="B41" s="94">
        <v>34</v>
      </c>
      <c r="C41" s="94" t="str">
        <f>IF('คะแนนภาคเรียนที่ 1'!B41="","",'คะแนนภาคเรียนที่ 1'!B41)</f>
        <v/>
      </c>
      <c r="D41" s="97" t="str">
        <f>IF('คะแนนภาคเรียนที่ 1'!C41="","",'คะแนนภาคเรียนที่ 1'!C41)</f>
        <v/>
      </c>
      <c r="E41" s="98" t="str">
        <f>IF(รายงาน3!AE41="","",รายงาน3!AE41)</f>
        <v/>
      </c>
      <c r="F41" s="98" t="str">
        <f>IF(รายงาน3!AF41="","",รายงาน3!AF41)</f>
        <v/>
      </c>
      <c r="G41" s="94" t="str">
        <f>IF(รายงาน3!D41="","",รายงาน3!D41)</f>
        <v/>
      </c>
      <c r="H41" s="54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</row>
    <row r="42" spans="2:35" ht="21" x14ac:dyDescent="0.25">
      <c r="B42" s="94">
        <v>35</v>
      </c>
      <c r="C42" s="94" t="str">
        <f>IF('คะแนนภาคเรียนที่ 1'!B42="","",'คะแนนภาคเรียนที่ 1'!B42)</f>
        <v/>
      </c>
      <c r="D42" s="97" t="str">
        <f>IF('คะแนนภาคเรียนที่ 1'!C42="","",'คะแนนภาคเรียนที่ 1'!C42)</f>
        <v/>
      </c>
      <c r="E42" s="98" t="str">
        <f>IF(รายงาน3!AE42="","",รายงาน3!AE42)</f>
        <v/>
      </c>
      <c r="F42" s="98" t="str">
        <f>IF(รายงาน3!AF42="","",รายงาน3!AF42)</f>
        <v/>
      </c>
      <c r="G42" s="94" t="str">
        <f>IF(รายงาน3!D42="","",รายงาน3!D42)</f>
        <v/>
      </c>
      <c r="H42" s="54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</row>
    <row r="43" spans="2:35" ht="21" x14ac:dyDescent="0.25">
      <c r="B43" s="94">
        <v>36</v>
      </c>
      <c r="C43" s="94" t="str">
        <f>IF('คะแนนภาคเรียนที่ 1'!B43="","",'คะแนนภาคเรียนที่ 1'!B43)</f>
        <v/>
      </c>
      <c r="D43" s="97" t="str">
        <f>IF('คะแนนภาคเรียนที่ 1'!C43="","",'คะแนนภาคเรียนที่ 1'!C43)</f>
        <v/>
      </c>
      <c r="E43" s="98" t="str">
        <f>IF(รายงาน3!AE43="","",รายงาน3!AE43)</f>
        <v/>
      </c>
      <c r="F43" s="98" t="str">
        <f>IF(รายงาน3!AF43="","",รายงาน3!AF43)</f>
        <v/>
      </c>
      <c r="G43" s="94" t="str">
        <f>IF(รายงาน3!D43="","",รายงาน3!D43)</f>
        <v/>
      </c>
      <c r="H43" s="54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</row>
    <row r="44" spans="2:35" ht="21" x14ac:dyDescent="0.25">
      <c r="B44" s="94">
        <v>37</v>
      </c>
      <c r="C44" s="94" t="str">
        <f>IF('คะแนนภาคเรียนที่ 1'!B44="","",'คะแนนภาคเรียนที่ 1'!B44)</f>
        <v/>
      </c>
      <c r="D44" s="97" t="str">
        <f>IF('คะแนนภาคเรียนที่ 1'!C44="","",'คะแนนภาคเรียนที่ 1'!C44)</f>
        <v/>
      </c>
      <c r="E44" s="98" t="str">
        <f>IF(รายงาน3!AE44="","",รายงาน3!AE44)</f>
        <v/>
      </c>
      <c r="F44" s="98" t="str">
        <f>IF(รายงาน3!AF44="","",รายงาน3!AF44)</f>
        <v/>
      </c>
      <c r="G44" s="94" t="str">
        <f>IF(รายงาน3!D44="","",รายงาน3!D44)</f>
        <v/>
      </c>
      <c r="H44" s="54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</row>
    <row r="45" spans="2:35" ht="21" x14ac:dyDescent="0.25">
      <c r="B45" s="94">
        <v>38</v>
      </c>
      <c r="C45" s="94" t="str">
        <f>IF('คะแนนภาคเรียนที่ 1'!B45="","",'คะแนนภาคเรียนที่ 1'!B45)</f>
        <v/>
      </c>
      <c r="D45" s="97" t="str">
        <f>IF('คะแนนภาคเรียนที่ 1'!C45="","",'คะแนนภาคเรียนที่ 1'!C45)</f>
        <v/>
      </c>
      <c r="E45" s="98" t="str">
        <f>IF(รายงาน3!AE45="","",รายงาน3!AE45)</f>
        <v/>
      </c>
      <c r="F45" s="98" t="str">
        <f>IF(รายงาน3!AF45="","",รายงาน3!AF45)</f>
        <v/>
      </c>
      <c r="G45" s="94" t="str">
        <f>IF(รายงาน3!D45="","",รายงาน3!D45)</f>
        <v/>
      </c>
      <c r="H45" s="54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</row>
    <row r="46" spans="2:35" ht="21" x14ac:dyDescent="0.25">
      <c r="B46" s="94">
        <v>39</v>
      </c>
      <c r="C46" s="94" t="str">
        <f>IF('คะแนนภาคเรียนที่ 1'!B46="","",'คะแนนภาคเรียนที่ 1'!B46)</f>
        <v/>
      </c>
      <c r="D46" s="97" t="str">
        <f>IF('คะแนนภาคเรียนที่ 1'!C46="","",'คะแนนภาคเรียนที่ 1'!C46)</f>
        <v/>
      </c>
      <c r="E46" s="98" t="str">
        <f>IF(รายงาน3!AE46="","",รายงาน3!AE46)</f>
        <v/>
      </c>
      <c r="F46" s="98" t="str">
        <f>IF(รายงาน3!AF46="","",รายงาน3!AF46)</f>
        <v/>
      </c>
      <c r="G46" s="94" t="str">
        <f>IF(รายงาน3!D46="","",รายงาน3!D46)</f>
        <v/>
      </c>
      <c r="H46" s="54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</row>
    <row r="47" spans="2:35" ht="21" x14ac:dyDescent="0.25">
      <c r="B47" s="94">
        <v>40</v>
      </c>
      <c r="C47" s="94" t="str">
        <f>IF('คะแนนภาคเรียนที่ 1'!B47="","",'คะแนนภาคเรียนที่ 1'!B47)</f>
        <v/>
      </c>
      <c r="D47" s="97" t="str">
        <f>IF('คะแนนภาคเรียนที่ 1'!C47="","",'คะแนนภาคเรียนที่ 1'!C47)</f>
        <v/>
      </c>
      <c r="E47" s="98" t="str">
        <f>IF(รายงาน3!AE47="","",รายงาน3!AE47)</f>
        <v/>
      </c>
      <c r="F47" s="98" t="str">
        <f>IF(รายงาน3!AF47="","",รายงาน3!AF47)</f>
        <v/>
      </c>
      <c r="G47" s="94" t="str">
        <f>IF(รายงาน3!D47="","",รายงาน3!D47)</f>
        <v/>
      </c>
      <c r="H47" s="54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7"/>
    </row>
    <row r="48" spans="2:35" ht="21" x14ac:dyDescent="0.25">
      <c r="B48" s="94">
        <v>41</v>
      </c>
      <c r="C48" s="94" t="str">
        <f>IF('คะแนนภาคเรียนที่ 1'!B48="","",'คะแนนภาคเรียนที่ 1'!B48)</f>
        <v/>
      </c>
      <c r="D48" s="97" t="str">
        <f>IF('คะแนนภาคเรียนที่ 1'!C48="","",'คะแนนภาคเรียนที่ 1'!C48)</f>
        <v/>
      </c>
      <c r="E48" s="98" t="str">
        <f>IF(รายงาน3!AE48="","",รายงาน3!AE48)</f>
        <v/>
      </c>
      <c r="F48" s="98" t="str">
        <f>IF(รายงาน3!AF48="","",รายงาน3!AF48)</f>
        <v/>
      </c>
      <c r="G48" s="94" t="str">
        <f>IF(รายงาน3!D48="","",รายงาน3!D48)</f>
        <v/>
      </c>
      <c r="H48" s="54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</row>
    <row r="49" spans="2:35" ht="21" x14ac:dyDescent="0.25">
      <c r="B49" s="94">
        <v>42</v>
      </c>
      <c r="C49" s="94" t="str">
        <f>IF('คะแนนภาคเรียนที่ 1'!B49="","",'คะแนนภาคเรียนที่ 1'!B49)</f>
        <v/>
      </c>
      <c r="D49" s="97" t="str">
        <f>IF('คะแนนภาคเรียนที่ 1'!C49="","",'คะแนนภาคเรียนที่ 1'!C49)</f>
        <v/>
      </c>
      <c r="E49" s="98" t="str">
        <f>IF(รายงาน3!AE49="","",รายงาน3!AE49)</f>
        <v/>
      </c>
      <c r="F49" s="98" t="str">
        <f>IF(รายงาน3!AF49="","",รายงาน3!AF49)</f>
        <v/>
      </c>
      <c r="G49" s="94" t="str">
        <f>IF(รายงาน3!D49="","",รายงาน3!D49)</f>
        <v/>
      </c>
      <c r="H49" s="54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27"/>
      <c r="AF49" s="27"/>
      <c r="AG49" s="27"/>
      <c r="AH49" s="27"/>
      <c r="AI49" s="27"/>
    </row>
    <row r="50" spans="2:35" ht="21" x14ac:dyDescent="0.25">
      <c r="B50" s="94">
        <v>43</v>
      </c>
      <c r="C50" s="94" t="str">
        <f>IF('คะแนนภาคเรียนที่ 1'!B50="","",'คะแนนภาคเรียนที่ 1'!B50)</f>
        <v/>
      </c>
      <c r="D50" s="97" t="str">
        <f>IF('คะแนนภาคเรียนที่ 1'!C50="","",'คะแนนภาคเรียนที่ 1'!C50)</f>
        <v/>
      </c>
      <c r="E50" s="98" t="str">
        <f>IF(รายงาน3!AE50="","",รายงาน3!AE50)</f>
        <v/>
      </c>
      <c r="F50" s="98" t="str">
        <f>IF(รายงาน3!AF50="","",รายงาน3!AF50)</f>
        <v/>
      </c>
      <c r="G50" s="94" t="str">
        <f>IF(รายงาน3!D50="","",รายงาน3!D50)</f>
        <v/>
      </c>
      <c r="H50" s="54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</row>
    <row r="51" spans="2:35" ht="21" x14ac:dyDescent="0.25">
      <c r="B51" s="94">
        <v>44</v>
      </c>
      <c r="C51" s="94" t="str">
        <f>IF('คะแนนภาคเรียนที่ 1'!B51="","",'คะแนนภาคเรียนที่ 1'!B51)</f>
        <v/>
      </c>
      <c r="D51" s="97" t="str">
        <f>IF('คะแนนภาคเรียนที่ 1'!C51="","",'คะแนนภาคเรียนที่ 1'!C51)</f>
        <v/>
      </c>
      <c r="E51" s="98" t="str">
        <f>IF(รายงาน3!AE51="","",รายงาน3!AE51)</f>
        <v/>
      </c>
      <c r="F51" s="98" t="str">
        <f>IF(รายงาน3!AF51="","",รายงาน3!AF51)</f>
        <v/>
      </c>
      <c r="G51" s="94" t="str">
        <f>IF(รายงาน3!D51="","",รายงาน3!D51)</f>
        <v/>
      </c>
      <c r="H51" s="54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</row>
    <row r="52" spans="2:35" ht="21" x14ac:dyDescent="0.25">
      <c r="B52" s="94">
        <v>45</v>
      </c>
      <c r="C52" s="94" t="str">
        <f>IF('คะแนนภาคเรียนที่ 1'!B52="","",'คะแนนภาคเรียนที่ 1'!B52)</f>
        <v/>
      </c>
      <c r="D52" s="97" t="str">
        <f>IF('คะแนนภาคเรียนที่ 1'!C52="","",'คะแนนภาคเรียนที่ 1'!C52)</f>
        <v/>
      </c>
      <c r="E52" s="98" t="str">
        <f>IF(รายงาน3!AE52="","",รายงาน3!AE52)</f>
        <v/>
      </c>
      <c r="F52" s="98" t="str">
        <f>IF(รายงาน3!AF52="","",รายงาน3!AF52)</f>
        <v/>
      </c>
      <c r="G52" s="94" t="str">
        <f>IF(รายงาน3!D52="","",รายงาน3!D52)</f>
        <v/>
      </c>
      <c r="H52" s="54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</row>
    <row r="53" spans="2:35" ht="21" x14ac:dyDescent="0.25">
      <c r="B53" s="94">
        <v>46</v>
      </c>
      <c r="C53" s="94" t="str">
        <f>IF('คะแนนภาคเรียนที่ 1'!B53="","",'คะแนนภาคเรียนที่ 1'!B53)</f>
        <v/>
      </c>
      <c r="D53" s="97" t="str">
        <f>IF('คะแนนภาคเรียนที่ 1'!C53="","",'คะแนนภาคเรียนที่ 1'!C53)</f>
        <v/>
      </c>
      <c r="E53" s="98" t="str">
        <f>IF(รายงาน3!AE53="","",รายงาน3!AE53)</f>
        <v/>
      </c>
      <c r="F53" s="98" t="str">
        <f>IF(รายงาน3!AF53="","",รายงาน3!AF53)</f>
        <v/>
      </c>
      <c r="G53" s="94" t="str">
        <f>IF(รายงาน3!D53="","",รายงาน3!D53)</f>
        <v/>
      </c>
      <c r="H53" s="54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27"/>
      <c r="AF53" s="27"/>
      <c r="AG53" s="27"/>
      <c r="AH53" s="27"/>
      <c r="AI53" s="27"/>
    </row>
    <row r="54" spans="2:35" ht="21" x14ac:dyDescent="0.25">
      <c r="B54" s="94">
        <v>47</v>
      </c>
      <c r="C54" s="94" t="str">
        <f>IF('คะแนนภาคเรียนที่ 1'!B54="","",'คะแนนภาคเรียนที่ 1'!B54)</f>
        <v/>
      </c>
      <c r="D54" s="97" t="str">
        <f>IF('คะแนนภาคเรียนที่ 1'!C54="","",'คะแนนภาคเรียนที่ 1'!C54)</f>
        <v/>
      </c>
      <c r="E54" s="98" t="str">
        <f>IF(รายงาน3!AE54="","",รายงาน3!AE54)</f>
        <v/>
      </c>
      <c r="F54" s="98" t="str">
        <f>IF(รายงาน3!AF54="","",รายงาน3!AF54)</f>
        <v/>
      </c>
      <c r="G54" s="94" t="str">
        <f>IF(รายงาน3!D54="","",รายงาน3!D54)</f>
        <v/>
      </c>
      <c r="H54" s="54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27"/>
      <c r="AF54" s="27"/>
      <c r="AG54" s="27"/>
      <c r="AH54" s="27"/>
      <c r="AI54" s="27"/>
    </row>
    <row r="55" spans="2:35" ht="21" x14ac:dyDescent="0.25">
      <c r="B55" s="94">
        <v>48</v>
      </c>
      <c r="C55" s="94" t="str">
        <f>IF('คะแนนภาคเรียนที่ 1'!B55="","",'คะแนนภาคเรียนที่ 1'!B55)</f>
        <v/>
      </c>
      <c r="D55" s="97" t="str">
        <f>IF('คะแนนภาคเรียนที่ 1'!C55="","",'คะแนนภาคเรียนที่ 1'!C55)</f>
        <v/>
      </c>
      <c r="E55" s="98" t="str">
        <f>IF(รายงาน3!AE55="","",รายงาน3!AE55)</f>
        <v/>
      </c>
      <c r="F55" s="98" t="str">
        <f>IF(รายงาน3!AF55="","",รายงาน3!AF55)</f>
        <v/>
      </c>
      <c r="G55" s="94" t="str">
        <f>IF(รายงาน3!D55="","",รายงาน3!D55)</f>
        <v/>
      </c>
      <c r="H55" s="54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7"/>
      <c r="AD55" s="27"/>
      <c r="AE55" s="27"/>
      <c r="AF55" s="27"/>
      <c r="AG55" s="27"/>
      <c r="AH55" s="27"/>
      <c r="AI55" s="27"/>
    </row>
    <row r="56" spans="2:35" ht="21" x14ac:dyDescent="0.25">
      <c r="B56" s="94">
        <v>49</v>
      </c>
      <c r="C56" s="94" t="str">
        <f>IF('คะแนนภาคเรียนที่ 1'!B56="","",'คะแนนภาคเรียนที่ 1'!B56)</f>
        <v/>
      </c>
      <c r="D56" s="97" t="str">
        <f>IF('คะแนนภาคเรียนที่ 1'!C56="","",'คะแนนภาคเรียนที่ 1'!C56)</f>
        <v/>
      </c>
      <c r="E56" s="98" t="str">
        <f>IF(รายงาน3!AE56="","",รายงาน3!AE56)</f>
        <v/>
      </c>
      <c r="F56" s="98" t="str">
        <f>IF(รายงาน3!AF56="","",รายงาน3!AF56)</f>
        <v/>
      </c>
      <c r="G56" s="94" t="str">
        <f>IF(รายงาน3!D56="","",รายงาน3!D56)</f>
        <v/>
      </c>
      <c r="H56" s="54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</row>
    <row r="57" spans="2:35" ht="21" x14ac:dyDescent="0.25">
      <c r="B57" s="94">
        <v>50</v>
      </c>
      <c r="C57" s="94" t="str">
        <f>IF('คะแนนภาคเรียนที่ 1'!B57="","",'คะแนนภาคเรียนที่ 1'!B57)</f>
        <v/>
      </c>
      <c r="D57" s="97" t="str">
        <f>IF('คะแนนภาคเรียนที่ 1'!C57="","",'คะแนนภาคเรียนที่ 1'!C57)</f>
        <v/>
      </c>
      <c r="E57" s="98" t="str">
        <f>IF(รายงาน3!AE57="","",รายงาน3!AE57)</f>
        <v/>
      </c>
      <c r="F57" s="98" t="str">
        <f>IF(รายงาน3!AF57="","",รายงาน3!AF57)</f>
        <v/>
      </c>
      <c r="G57" s="94" t="str">
        <f>IF(รายงาน3!D57="","",รายงาน3!D57)</f>
        <v/>
      </c>
      <c r="H57" s="54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7"/>
      <c r="AE57" s="27"/>
      <c r="AF57" s="27"/>
      <c r="AG57" s="27"/>
      <c r="AH57" s="27"/>
      <c r="AI57" s="27"/>
    </row>
    <row r="58" spans="2:35" ht="21" x14ac:dyDescent="0.25">
      <c r="B58" s="94">
        <v>51</v>
      </c>
      <c r="C58" s="94" t="str">
        <f>IF('คะแนนภาคเรียนที่ 1'!B58="","",'คะแนนภาคเรียนที่ 1'!B58)</f>
        <v/>
      </c>
      <c r="D58" s="97" t="str">
        <f>IF('คะแนนภาคเรียนที่ 1'!C58="","",'คะแนนภาคเรียนที่ 1'!C58)</f>
        <v/>
      </c>
      <c r="E58" s="98" t="str">
        <f>IF(รายงาน3!AE58="","",รายงาน3!AE58)</f>
        <v/>
      </c>
      <c r="F58" s="98" t="str">
        <f>IF(รายงาน3!AF58="","",รายงาน3!AF58)</f>
        <v/>
      </c>
      <c r="G58" s="94" t="str">
        <f>IF(รายงาน3!D58="","",รายงาน3!D58)</f>
        <v/>
      </c>
      <c r="H58" s="54"/>
    </row>
    <row r="59" spans="2:35" ht="21" x14ac:dyDescent="0.25">
      <c r="B59" s="94">
        <v>52</v>
      </c>
      <c r="C59" s="94" t="str">
        <f>IF('คะแนนภาคเรียนที่ 1'!B59="","",'คะแนนภาคเรียนที่ 1'!B59)</f>
        <v/>
      </c>
      <c r="D59" s="97" t="str">
        <f>IF('คะแนนภาคเรียนที่ 1'!C59="","",'คะแนนภาคเรียนที่ 1'!C59)</f>
        <v/>
      </c>
      <c r="E59" s="98" t="str">
        <f>IF(รายงาน3!AE59="","",รายงาน3!AE59)</f>
        <v/>
      </c>
      <c r="F59" s="98" t="str">
        <f>IF(รายงาน3!AF59="","",รายงาน3!AF59)</f>
        <v/>
      </c>
      <c r="G59" s="94" t="str">
        <f>IF(รายงาน3!D59="","",รายงาน3!D59)</f>
        <v/>
      </c>
      <c r="H59" s="54"/>
    </row>
    <row r="60" spans="2:35" ht="21" x14ac:dyDescent="0.25">
      <c r="B60" s="94">
        <v>53</v>
      </c>
      <c r="C60" s="94" t="str">
        <f>IF('คะแนนภาคเรียนที่ 1'!B60="","",'คะแนนภาคเรียนที่ 1'!B60)</f>
        <v/>
      </c>
      <c r="D60" s="97" t="str">
        <f>IF('คะแนนภาคเรียนที่ 1'!C60="","",'คะแนนภาคเรียนที่ 1'!C60)</f>
        <v/>
      </c>
      <c r="E60" s="98" t="str">
        <f>IF(รายงาน3!AE60="","",รายงาน3!AE60)</f>
        <v/>
      </c>
      <c r="F60" s="98" t="str">
        <f>IF(รายงาน3!AF60="","",รายงาน3!AF60)</f>
        <v/>
      </c>
      <c r="G60" s="94" t="str">
        <f>IF(รายงาน3!D60="","",รายงาน3!D60)</f>
        <v/>
      </c>
      <c r="H60" s="54"/>
    </row>
    <row r="61" spans="2:35" ht="21" x14ac:dyDescent="0.25">
      <c r="B61" s="94">
        <v>54</v>
      </c>
      <c r="C61" s="94" t="str">
        <f>IF('คะแนนภาคเรียนที่ 1'!B61="","",'คะแนนภาคเรียนที่ 1'!B61)</f>
        <v/>
      </c>
      <c r="D61" s="97" t="str">
        <f>IF('คะแนนภาคเรียนที่ 1'!C61="","",'คะแนนภาคเรียนที่ 1'!C61)</f>
        <v/>
      </c>
      <c r="E61" s="98" t="str">
        <f>IF(รายงาน3!AE61="","",รายงาน3!AE61)</f>
        <v/>
      </c>
      <c r="F61" s="98" t="str">
        <f>IF(รายงาน3!AF61="","",รายงาน3!AF61)</f>
        <v/>
      </c>
      <c r="G61" s="94" t="str">
        <f>IF(รายงาน3!D61="","",รายงาน3!D61)</f>
        <v/>
      </c>
      <c r="H61" s="54"/>
    </row>
    <row r="62" spans="2:35" ht="21" x14ac:dyDescent="0.25">
      <c r="B62" s="94">
        <v>55</v>
      </c>
      <c r="C62" s="94" t="str">
        <f>IF('คะแนนภาคเรียนที่ 1'!B62="","",'คะแนนภาคเรียนที่ 1'!B62)</f>
        <v/>
      </c>
      <c r="D62" s="97" t="str">
        <f>IF('คะแนนภาคเรียนที่ 1'!C62="","",'คะแนนภาคเรียนที่ 1'!C62)</f>
        <v/>
      </c>
      <c r="E62" s="98" t="str">
        <f>IF(รายงาน3!AE62="","",รายงาน3!AE62)</f>
        <v/>
      </c>
      <c r="F62" s="98" t="str">
        <f>IF(รายงาน3!AF62="","",รายงาน3!AF62)</f>
        <v/>
      </c>
      <c r="G62" s="94" t="str">
        <f>IF(รายงาน3!D62="","",รายงาน3!D62)</f>
        <v/>
      </c>
      <c r="H62" s="54"/>
    </row>
  </sheetData>
  <sheetProtection algorithmName="SHA-512" hashValue="NC1bubYmcMUQrEQMpTPp1Ob+KWSSFq2abjca4NIjjEfpJo8z7zBI9xXKTbI5i2vLG9cQSPwL+AnrX6p93bisbA==" saltValue="E8QyfAjQBwzPXno7MB4aSw==" spinCount="100000" sheet="1" objects="1" scenarios="1"/>
  <protectedRanges>
    <protectedRange algorithmName="SHA-512" hashValue="W7uKqTMG7kX2whhHvM4bLpUO1yQR7+b8EFGUNMwz44Wp2Cp2xg5TVbBtk4yvRqwBQ2v/lhVLH/yUw23eaGGPOQ==" saltValue="hmvNwbtn85s3dDaZXHmAUg==" spinCount="100000" sqref="H8:H62" name="ช่วง1"/>
  </protectedRanges>
  <mergeCells count="12">
    <mergeCell ref="B1:F1"/>
    <mergeCell ref="E2:F2"/>
    <mergeCell ref="Q2:S2"/>
    <mergeCell ref="U2:W2"/>
    <mergeCell ref="R3:S3"/>
    <mergeCell ref="G5:G7"/>
    <mergeCell ref="H5:H7"/>
    <mergeCell ref="B5:B7"/>
    <mergeCell ref="C5:C7"/>
    <mergeCell ref="D5:D7"/>
    <mergeCell ref="E5:E7"/>
    <mergeCell ref="F5:F7"/>
  </mergeCells>
  <pageMargins left="0.7" right="0.7" top="0.75" bottom="0.75" header="0.3" footer="0.3"/>
  <pageSetup paperSize="9" scale="26" orientation="portrait" horizontalDpi="4294967293" r:id="rId1"/>
  <colBreaks count="1" manualBreakCount="1">
    <brk id="20" max="66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12</vt:i4>
      </vt:variant>
      <vt:variant>
        <vt:lpstr>ช่วงที่มีชื่อ</vt:lpstr>
      </vt:variant>
      <vt:variant>
        <vt:i4>8</vt:i4>
      </vt:variant>
    </vt:vector>
  </HeadingPairs>
  <TitlesOfParts>
    <vt:vector size="20" baseType="lpstr">
      <vt:lpstr>ข้อมูลพื้นฐาน</vt:lpstr>
      <vt:lpstr>คะแนนภาคเรียนที่ 1</vt:lpstr>
      <vt:lpstr>คะแนนภาคเรียนที่ 2</vt:lpstr>
      <vt:lpstr>ผลการประเมินกิจกรรม</vt:lpstr>
      <vt:lpstr>ชุมนุม</vt:lpstr>
      <vt:lpstr>รายงาน1</vt:lpstr>
      <vt:lpstr>รายงาน2</vt:lpstr>
      <vt:lpstr>รายงาน3</vt:lpstr>
      <vt:lpstr>เรียงลำดับ</vt:lpstr>
      <vt:lpstr>พิมพ์รายงาน ครูประจำชั้น 2 คน  </vt:lpstr>
      <vt:lpstr>พิมพ์รายงาน (ครูประจำชั้น 1 คน)</vt:lpstr>
      <vt:lpstr>รายการ</vt:lpstr>
      <vt:lpstr>ข้อมูลพื้นฐาน!Print_Area</vt:lpstr>
      <vt:lpstr>'คะแนนภาคเรียนที่ 1'!Print_Area</vt:lpstr>
      <vt:lpstr>'คะแนนภาคเรียนที่ 2'!Print_Area</vt:lpstr>
      <vt:lpstr>ผลการประเมินกิจกรรม!Print_Area</vt:lpstr>
      <vt:lpstr>'พิมพ์รายงาน (ครูประจำชั้น 1 คน)'!Print_Area</vt:lpstr>
      <vt:lpstr>'พิมพ์รายงาน ครูประจำชั้น 2 คน  '!Print_Area</vt:lpstr>
      <vt:lpstr>เรียงลำดับ!Print_Area</vt:lpstr>
      <vt:lpstr>รายงาน2!Print_Titles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LADY SORA</dc:creator>
  <cp:lastModifiedBy>เกียรติศักดิ์ สิงห์ศรีโว</cp:lastModifiedBy>
  <cp:lastPrinted>2025-03-24T08:55:59Z</cp:lastPrinted>
  <dcterms:created xsi:type="dcterms:W3CDTF">2022-01-23T12:23:32Z</dcterms:created>
  <dcterms:modified xsi:type="dcterms:W3CDTF">2025-04-03T10:35:51Z</dcterms:modified>
</cp:coreProperties>
</file>